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6420" windowHeight="450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K32" i="1"/>
  <c r="J32"/>
  <c r="I32"/>
  <c r="H32"/>
  <c r="G32"/>
  <c r="F32"/>
  <c r="E32"/>
  <c r="D32"/>
  <c r="C32"/>
  <c r="B32"/>
  <c r="M32" s="1"/>
  <c r="K31"/>
  <c r="J31"/>
  <c r="I31"/>
  <c r="H31"/>
  <c r="G31"/>
  <c r="F31"/>
  <c r="E31"/>
  <c r="D31"/>
  <c r="C31"/>
  <c r="B31"/>
  <c r="M31" s="1"/>
  <c r="K30"/>
  <c r="J30"/>
  <c r="I30"/>
  <c r="H30"/>
  <c r="G30"/>
  <c r="F30"/>
  <c r="E30"/>
  <c r="D30"/>
  <c r="C30"/>
  <c r="B30"/>
  <c r="M30" s="1"/>
  <c r="K29"/>
  <c r="J29"/>
  <c r="I29"/>
  <c r="H29"/>
  <c r="G29"/>
  <c r="F29"/>
  <c r="E29"/>
  <c r="D29"/>
  <c r="C29"/>
  <c r="B29"/>
  <c r="M29" s="1"/>
  <c r="K28"/>
  <c r="J28"/>
  <c r="I28"/>
  <c r="H28"/>
  <c r="G28"/>
  <c r="F28"/>
  <c r="E28"/>
  <c r="D28"/>
  <c r="C28"/>
  <c r="B28"/>
  <c r="M28" s="1"/>
  <c r="M26"/>
  <c r="M25"/>
  <c r="M24"/>
  <c r="M23"/>
  <c r="M22"/>
  <c r="M20"/>
  <c r="M19"/>
  <c r="M18"/>
  <c r="M17"/>
  <c r="M16"/>
  <c r="M15"/>
  <c r="M14"/>
  <c r="M13"/>
  <c r="M12"/>
  <c r="M11"/>
  <c r="M10"/>
  <c r="K7"/>
  <c r="K8" s="1"/>
  <c r="J7"/>
  <c r="J8" s="1"/>
  <c r="I7"/>
  <c r="I8" s="1"/>
  <c r="H7"/>
  <c r="H8" s="1"/>
  <c r="G7"/>
  <c r="G8" s="1"/>
  <c r="F7"/>
  <c r="F8" s="1"/>
  <c r="E7"/>
  <c r="E8" s="1"/>
  <c r="D7"/>
  <c r="D8" s="1"/>
  <c r="C7"/>
  <c r="C8" s="1"/>
  <c r="B7"/>
  <c r="M7" s="1"/>
  <c r="K4"/>
  <c r="J4"/>
  <c r="J5" s="1"/>
  <c r="I4"/>
  <c r="H4"/>
  <c r="H5" s="1"/>
  <c r="G4"/>
  <c r="F4"/>
  <c r="F5" s="1"/>
  <c r="E4"/>
  <c r="D4"/>
  <c r="D5" s="1"/>
  <c r="C4"/>
  <c r="B4"/>
  <c r="M4" s="1"/>
  <c r="K2"/>
  <c r="J2"/>
  <c r="J3" s="1"/>
  <c r="I2"/>
  <c r="H2"/>
  <c r="H3" s="1"/>
  <c r="G2"/>
  <c r="F2"/>
  <c r="F3" s="1"/>
  <c r="E2"/>
  <c r="D2"/>
  <c r="D3" s="1"/>
  <c r="C2"/>
  <c r="B2"/>
  <c r="C3" l="1"/>
  <c r="E3"/>
  <c r="G3"/>
  <c r="I3"/>
  <c r="K3"/>
  <c r="C5"/>
  <c r="E5"/>
  <c r="G5"/>
  <c r="I5"/>
  <c r="K5"/>
</calcChain>
</file>

<file path=xl/sharedStrings.xml><?xml version="1.0" encoding="utf-8"?>
<sst xmlns="http://schemas.openxmlformats.org/spreadsheetml/2006/main" count="38" uniqueCount="29">
  <si>
    <t>NACIONAL</t>
  </si>
  <si>
    <t xml:space="preserve">Indice Duncan </t>
  </si>
  <si>
    <t>Variación nacional ID</t>
  </si>
  <si>
    <t xml:space="preserve">Indice KM </t>
  </si>
  <si>
    <t>Variacion nacional IKM</t>
  </si>
  <si>
    <t xml:space="preserve">Indice Duncan Turismo total </t>
  </si>
  <si>
    <t>Indice KM Sector turístico</t>
  </si>
  <si>
    <t>Variacion turismo IKM</t>
  </si>
  <si>
    <t>% hombres turismo total</t>
  </si>
  <si>
    <t>Agricultura, ganaderia, caza y pesca</t>
  </si>
  <si>
    <t>Ind. Extractiva y de electricidad</t>
  </si>
  <si>
    <t>Ind. Manufacturera</t>
  </si>
  <si>
    <t>Construccion</t>
  </si>
  <si>
    <t>Comercio</t>
  </si>
  <si>
    <t>Restaurantes y hoteles</t>
  </si>
  <si>
    <t>transportes, comunicaciones y correo</t>
  </si>
  <si>
    <t>Serv. Profesionales, financieros</t>
  </si>
  <si>
    <t>Servicios sociales</t>
  </si>
  <si>
    <t>Servicios diversos</t>
  </si>
  <si>
    <t>Gobierno y org. Internacionales</t>
  </si>
  <si>
    <t>INDICE DE DUNCAN POR REGIONES</t>
  </si>
  <si>
    <t>Region 1</t>
  </si>
  <si>
    <t>Region 2</t>
  </si>
  <si>
    <t>Region 3</t>
  </si>
  <si>
    <t>Region 4</t>
  </si>
  <si>
    <t>Region 5</t>
  </si>
  <si>
    <t>INDICE KM POR REGIONES</t>
  </si>
  <si>
    <t>% de hombres</t>
  </si>
  <si>
    <t>% de hombres Region 1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</si>
</sst>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#,##0.00000000"/>
    <numFmt numFmtId="165" formatCode="#,##0.0000000"/>
    <numFmt numFmtId="166" formatCode="#,##0.000000"/>
    <numFmt numFmtId="167" formatCode="#,##0.00000"/>
    <numFmt numFmtId="168" formatCode="0.0000000"/>
    <numFmt numFmtId="169" formatCode="0.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right"/>
    </xf>
    <xf numFmtId="164" fontId="0" fillId="2" borderId="2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0" fillId="0" borderId="0" xfId="0" applyFill="1" applyAlignment="1">
      <alignment horizontal="right"/>
    </xf>
    <xf numFmtId="164" fontId="0" fillId="0" borderId="2" xfId="0" applyNumberFormat="1" applyFont="1" applyFill="1" applyBorder="1"/>
    <xf numFmtId="166" fontId="0" fillId="0" borderId="2" xfId="0" applyNumberFormat="1" applyFont="1" applyFill="1" applyBorder="1"/>
    <xf numFmtId="165" fontId="0" fillId="0" borderId="1" xfId="0" applyNumberFormat="1" applyFont="1" applyFill="1" applyBorder="1"/>
    <xf numFmtId="167" fontId="0" fillId="0" borderId="1" xfId="0" applyNumberFormat="1" applyFont="1" applyFill="1" applyBorder="1"/>
    <xf numFmtId="166" fontId="0" fillId="0" borderId="1" xfId="0" applyNumberFormat="1" applyFont="1" applyFill="1" applyBorder="1"/>
    <xf numFmtId="0" fontId="0" fillId="3" borderId="3" xfId="0" applyFill="1" applyBorder="1" applyAlignment="1">
      <alignment horizontal="right"/>
    </xf>
    <xf numFmtId="164" fontId="0" fillId="3" borderId="2" xfId="0" applyNumberFormat="1" applyFont="1" applyFill="1" applyBorder="1"/>
    <xf numFmtId="0" fontId="0" fillId="3" borderId="1" xfId="0" applyFont="1" applyFill="1" applyBorder="1"/>
    <xf numFmtId="165" fontId="0" fillId="3" borderId="1" xfId="0" applyNumberFormat="1" applyFont="1" applyFill="1" applyBorder="1"/>
    <xf numFmtId="168" fontId="0" fillId="3" borderId="1" xfId="0" applyNumberFormat="1" applyFont="1" applyFill="1" applyBorder="1"/>
    <xf numFmtId="169" fontId="0" fillId="3" borderId="1" xfId="0" applyNumberFormat="1" applyFont="1" applyFill="1" applyBorder="1"/>
    <xf numFmtId="167" fontId="0" fillId="3" borderId="1" xfId="0" applyNumberFormat="1" applyFont="1" applyFill="1" applyBorder="1"/>
    <xf numFmtId="164" fontId="0" fillId="0" borderId="0" xfId="0" applyNumberFormat="1"/>
    <xf numFmtId="0" fontId="0" fillId="0" borderId="3" xfId="0" applyBorder="1" applyAlignment="1">
      <alignment horizontal="right"/>
    </xf>
    <xf numFmtId="164" fontId="0" fillId="0" borderId="2" xfId="0" applyNumberFormat="1" applyFill="1" applyBorder="1"/>
    <xf numFmtId="166" fontId="0" fillId="0" borderId="1" xfId="0" applyNumberFormat="1" applyFill="1" applyBorder="1"/>
    <xf numFmtId="0" fontId="0" fillId="2" borderId="2" xfId="0" applyFill="1" applyBorder="1"/>
    <xf numFmtId="169" fontId="0" fillId="2" borderId="1" xfId="0" applyNumberFormat="1" applyFill="1" applyBorder="1"/>
    <xf numFmtId="167" fontId="0" fillId="2" borderId="1" xfId="0" applyNumberFormat="1" applyFill="1" applyBorder="1"/>
    <xf numFmtId="167" fontId="0" fillId="0" borderId="0" xfId="0" applyNumberFormat="1" applyBorder="1"/>
    <xf numFmtId="0" fontId="0" fillId="3" borderId="1" xfId="0" applyFill="1" applyBorder="1"/>
    <xf numFmtId="0" fontId="0" fillId="0" borderId="2" xfId="0" applyFill="1" applyBorder="1"/>
    <xf numFmtId="167" fontId="0" fillId="0" borderId="0" xfId="0" applyNumberFormat="1" applyFill="1" applyBorder="1"/>
    <xf numFmtId="0" fontId="0" fillId="0" borderId="0" xfId="0" applyFill="1"/>
    <xf numFmtId="0" fontId="0" fillId="0" borderId="1" xfId="0" applyFill="1" applyBorder="1" applyAlignment="1">
      <alignment horizontal="right"/>
    </xf>
    <xf numFmtId="10" fontId="0" fillId="0" borderId="2" xfId="2" applyNumberFormat="1" applyFont="1" applyFill="1" applyBorder="1"/>
    <xf numFmtId="0" fontId="0" fillId="4" borderId="3" xfId="0" applyFill="1" applyBorder="1" applyAlignment="1">
      <alignment horizontal="right"/>
    </xf>
    <xf numFmtId="0" fontId="0" fillId="4" borderId="1" xfId="0" applyFill="1" applyBorder="1"/>
    <xf numFmtId="169" fontId="0" fillId="4" borderId="1" xfId="0" applyNumberFormat="1" applyFill="1" applyBorder="1"/>
    <xf numFmtId="167" fontId="0" fillId="4" borderId="1" xfId="0" applyNumberFormat="1" applyFill="1" applyBorder="1"/>
    <xf numFmtId="0" fontId="0" fillId="4" borderId="0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2" xfId="0" applyFill="1" applyBorder="1"/>
    <xf numFmtId="169" fontId="0" fillId="3" borderId="1" xfId="0" applyNumberFormat="1" applyFill="1" applyBorder="1"/>
    <xf numFmtId="167" fontId="0" fillId="3" borderId="1" xfId="0" applyNumberFormat="1" applyFill="1" applyBorder="1"/>
    <xf numFmtId="10" fontId="0" fillId="3" borderId="1" xfId="2" applyNumberFormat="1" applyFont="1" applyFill="1" applyBorder="1"/>
    <xf numFmtId="10" fontId="0" fillId="3" borderId="2" xfId="2" applyNumberFormat="1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43" fontId="0" fillId="0" borderId="0" xfId="1" applyFont="1" applyFill="1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"/>
  <c:chart>
    <c:title>
      <c:tx>
        <c:rich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r>
              <a:rPr lang="en-US" sz="1200">
                <a:latin typeface="Times New Roman" pitchFamily="18" charset="0"/>
                <a:cs typeface="Times New Roman" pitchFamily="18" charset="0"/>
              </a:rPr>
              <a:t>Gráfico 1. Segregación ocupacional a nivel nacional 2005-2014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'[1]IDS 2005-14'!$A$2</c:f>
              <c:strCache>
                <c:ptCount val="1"/>
                <c:pt idx="0">
                  <c:v>Indice Duncan 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2005-14'!$B$2:$K$2</c:f>
              <c:numCache>
                <c:formatCode>General</c:formatCode>
                <c:ptCount val="10"/>
                <c:pt idx="0" formatCode="#,##0.00000000">
                  <c:v>0.37933787428662902</c:v>
                </c:pt>
                <c:pt idx="1">
                  <c:v>0.37657405585776726</c:v>
                </c:pt>
                <c:pt idx="2" formatCode="#,##0.0000000">
                  <c:v>0.38678068293317658</c:v>
                </c:pt>
                <c:pt idx="3" formatCode="#,##0.0000000">
                  <c:v>0.38841061297663321</c:v>
                </c:pt>
                <c:pt idx="4" formatCode="#,##0.0000000">
                  <c:v>0.39323516275200554</c:v>
                </c:pt>
                <c:pt idx="5" formatCode="#,##0.0000000">
                  <c:v>0.39298637897650401</c:v>
                </c:pt>
                <c:pt idx="6" formatCode="#,##0.0000000">
                  <c:v>0.39346399910753382</c:v>
                </c:pt>
                <c:pt idx="7" formatCode="#,##0.0000000">
                  <c:v>0.3753861123997666</c:v>
                </c:pt>
                <c:pt idx="8" formatCode="#,##0.0000000">
                  <c:v>0.37117982602879174</c:v>
                </c:pt>
                <c:pt idx="9" formatCode="#,##0.0000000">
                  <c:v>0.37866568690269969</c:v>
                </c:pt>
              </c:numCache>
            </c:numRef>
          </c:val>
        </c:ser>
        <c:ser>
          <c:idx val="1"/>
          <c:order val="1"/>
          <c:tx>
            <c:strRef>
              <c:f>'[1]IDS 2005-14'!$A$4</c:f>
              <c:strCache>
                <c:ptCount val="1"/>
                <c:pt idx="0">
                  <c:v>Indice KM 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2005-14'!$B$4:$K$4</c:f>
              <c:numCache>
                <c:formatCode>General</c:formatCode>
                <c:ptCount val="10"/>
                <c:pt idx="0" formatCode="#,##0.00000000">
                  <c:v>0.17611209960411392</c:v>
                </c:pt>
                <c:pt idx="1">
                  <c:v>0.17612095514055037</c:v>
                </c:pt>
                <c:pt idx="2" formatCode="#,##0.0000000">
                  <c:v>0.18114546420315389</c:v>
                </c:pt>
                <c:pt idx="3" formatCode="0.0000000">
                  <c:v>0.18153906512467802</c:v>
                </c:pt>
                <c:pt idx="4">
                  <c:v>0.18535933093142043</c:v>
                </c:pt>
                <c:pt idx="5" formatCode="0.000000">
                  <c:v>0.18467743093635364</c:v>
                </c:pt>
                <c:pt idx="6" formatCode="#,##0.00000">
                  <c:v>0.18429798210650666</c:v>
                </c:pt>
                <c:pt idx="7">
                  <c:v>0.17712373056029701</c:v>
                </c:pt>
                <c:pt idx="8">
                  <c:v>0.17535917673650611</c:v>
                </c:pt>
                <c:pt idx="9">
                  <c:v>0.17766019434846542</c:v>
                </c:pt>
              </c:numCache>
            </c:numRef>
          </c:val>
        </c:ser>
        <c:marker val="1"/>
        <c:axId val="143109120"/>
        <c:axId val="60019456"/>
      </c:lineChart>
      <c:catAx>
        <c:axId val="1431091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60019456"/>
        <c:crosses val="autoZero"/>
        <c:auto val="1"/>
        <c:lblAlgn val="ctr"/>
        <c:lblOffset val="100"/>
      </c:catAx>
      <c:valAx>
        <c:axId val="60019456"/>
        <c:scaling>
          <c:orientation val="minMax"/>
          <c:max val="0.4"/>
          <c:min val="0.15000000000000013"/>
        </c:scaling>
        <c:axPos val="l"/>
        <c:majorGridlines/>
        <c:numFmt formatCode="#,##0.00" sourceLinked="0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143109120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legend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"/>
  <c:chart>
    <c:title>
      <c:tx>
        <c:rich>
          <a:bodyPr/>
          <a:lstStyle/>
          <a:p>
            <a:pPr>
              <a:defRPr/>
            </a:pPr>
            <a:r>
              <a:rPr lang="es-MX" sz="1200">
                <a:latin typeface="Times New Roman" pitchFamily="18" charset="0"/>
                <a:cs typeface="Times New Roman" pitchFamily="18" charset="0"/>
              </a:rPr>
              <a:t>Gráfico 2. Segregación sectorial de México, 2005-2014 </a:t>
            </a:r>
          </a:p>
          <a:p>
            <a:pPr>
              <a:defRPr/>
            </a:pPr>
            <a:endParaRPr lang="es-MX"/>
          </a:p>
        </c:rich>
      </c:tx>
      <c:layout>
        <c:manualLayout>
          <c:xMode val="edge"/>
          <c:yMode val="edge"/>
          <c:x val="0.1087755778100553"/>
          <c:y val="0"/>
        </c:manualLayout>
      </c:layout>
    </c:title>
    <c:plotArea>
      <c:layout/>
      <c:lineChart>
        <c:grouping val="standard"/>
        <c:ser>
          <c:idx val="0"/>
          <c:order val="0"/>
          <c:tx>
            <c:strRef>
              <c:f>'[1]IDS 2005-14'!$A$10</c:f>
              <c:strCache>
                <c:ptCount val="1"/>
                <c:pt idx="0">
                  <c:v>Agricultura, ganaderia, caza y pesca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2005-14'!$B$10:$K$10</c:f>
              <c:numCache>
                <c:formatCode>General</c:formatCode>
                <c:ptCount val="10"/>
                <c:pt idx="0">
                  <c:v>3.670176E-2</c:v>
                </c:pt>
                <c:pt idx="1">
                  <c:v>3.053579E-2</c:v>
                </c:pt>
                <c:pt idx="2">
                  <c:v>3.033143E-2</c:v>
                </c:pt>
                <c:pt idx="3">
                  <c:v>2.7772129999999999E-2</c:v>
                </c:pt>
                <c:pt idx="4" formatCode="0.000000">
                  <c:v>3.2079080000000003E-2</c:v>
                </c:pt>
                <c:pt idx="5">
                  <c:v>3.3434140000000001E-2</c:v>
                </c:pt>
                <c:pt idx="6" formatCode="#,##0.00000">
                  <c:v>4.8790220000000002E-2</c:v>
                </c:pt>
                <c:pt idx="7">
                  <c:v>2.3090099999999999E-2</c:v>
                </c:pt>
                <c:pt idx="8">
                  <c:v>3.8580419999999997E-2</c:v>
                </c:pt>
                <c:pt idx="9">
                  <c:v>4.1549709999999997E-2</c:v>
                </c:pt>
              </c:numCache>
            </c:numRef>
          </c:val>
        </c:ser>
        <c:ser>
          <c:idx val="1"/>
          <c:order val="1"/>
          <c:tx>
            <c:strRef>
              <c:f>'[1]IDS 2005-14'!$A$11</c:f>
              <c:strCache>
                <c:ptCount val="1"/>
                <c:pt idx="0">
                  <c:v>Ind. Extractiva y de electricidad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2005-14'!$B$11:$K$11</c:f>
              <c:numCache>
                <c:formatCode>General</c:formatCode>
                <c:ptCount val="10"/>
                <c:pt idx="0">
                  <c:v>0.57426505000000005</c:v>
                </c:pt>
                <c:pt idx="1">
                  <c:v>0.54284120000000002</c:v>
                </c:pt>
                <c:pt idx="2">
                  <c:v>0.63770621999999999</c:v>
                </c:pt>
                <c:pt idx="3">
                  <c:v>0.58712522</c:v>
                </c:pt>
                <c:pt idx="4" formatCode="0.000000">
                  <c:v>0.55738825999999997</c:v>
                </c:pt>
                <c:pt idx="5">
                  <c:v>0.64629928000000003</c:v>
                </c:pt>
                <c:pt idx="6" formatCode="#,##0.00000">
                  <c:v>0.59499833999999996</c:v>
                </c:pt>
                <c:pt idx="7">
                  <c:v>0.61836444000000002</c:v>
                </c:pt>
                <c:pt idx="8">
                  <c:v>0.60662355000000001</c:v>
                </c:pt>
                <c:pt idx="9">
                  <c:v>0.50709177999999999</c:v>
                </c:pt>
              </c:numCache>
            </c:numRef>
          </c:val>
        </c:ser>
        <c:ser>
          <c:idx val="2"/>
          <c:order val="2"/>
          <c:tx>
            <c:strRef>
              <c:f>'[1]IDS 2005-14'!$A$12</c:f>
              <c:strCache>
                <c:ptCount val="1"/>
                <c:pt idx="0">
                  <c:v>Ind. Manufacturera</c:v>
                </c:pt>
              </c:strCache>
            </c:strRef>
          </c:tx>
          <c:marker>
            <c:spPr>
              <a:solidFill>
                <a:schemeClr val="bg1">
                  <a:lumMod val="50000"/>
                </a:schemeClr>
              </a:solidFill>
            </c:spPr>
          </c:marke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2005-14'!$B$12:$K$12</c:f>
              <c:numCache>
                <c:formatCode>General</c:formatCode>
                <c:ptCount val="10"/>
                <c:pt idx="0">
                  <c:v>9.1320399999999996E-2</c:v>
                </c:pt>
                <c:pt idx="1">
                  <c:v>8.3323480000000005E-2</c:v>
                </c:pt>
                <c:pt idx="2">
                  <c:v>8.8269239999999999E-2</c:v>
                </c:pt>
                <c:pt idx="3">
                  <c:v>7.6814140000000003E-2</c:v>
                </c:pt>
                <c:pt idx="4" formatCode="0.000000">
                  <c:v>8.9303969999999996E-2</c:v>
                </c:pt>
                <c:pt idx="5">
                  <c:v>9.5164009999999993E-2</c:v>
                </c:pt>
                <c:pt idx="6" formatCode="#,##0.00000">
                  <c:v>8.0374340000000002E-2</c:v>
                </c:pt>
                <c:pt idx="7">
                  <c:v>8.9575420000000003E-2</c:v>
                </c:pt>
                <c:pt idx="8">
                  <c:v>8.5551959999999996E-2</c:v>
                </c:pt>
                <c:pt idx="9">
                  <c:v>8.7608599999999995E-2</c:v>
                </c:pt>
              </c:numCache>
            </c:numRef>
          </c:val>
        </c:ser>
        <c:ser>
          <c:idx val="3"/>
          <c:order val="3"/>
          <c:tx>
            <c:strRef>
              <c:f>'[1]IDS 2005-14'!$A$13</c:f>
              <c:strCache>
                <c:ptCount val="1"/>
                <c:pt idx="0">
                  <c:v>Construccion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ln>
                <a:solidFill>
                  <a:schemeClr val="tx1"/>
                </a:solidFill>
              </a:ln>
            </c:spPr>
          </c:marke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2005-14'!$B$13:$K$13</c:f>
              <c:numCache>
                <c:formatCode>General</c:formatCode>
                <c:ptCount val="10"/>
                <c:pt idx="0">
                  <c:v>0.82096106999999996</c:v>
                </c:pt>
                <c:pt idx="1">
                  <c:v>0.79123920999999997</c:v>
                </c:pt>
                <c:pt idx="2">
                  <c:v>0.71665699000000005</c:v>
                </c:pt>
                <c:pt idx="3">
                  <c:v>0.81041587999999998</c:v>
                </c:pt>
                <c:pt idx="4" formatCode="0.000000">
                  <c:v>0.79187974000000005</c:v>
                </c:pt>
                <c:pt idx="5">
                  <c:v>0.76689496000000001</c:v>
                </c:pt>
                <c:pt idx="6" formatCode="#,##0.00000">
                  <c:v>0.79935352000000004</c:v>
                </c:pt>
                <c:pt idx="7">
                  <c:v>0.76480603999999996</c:v>
                </c:pt>
                <c:pt idx="8">
                  <c:v>0.76054971999999998</c:v>
                </c:pt>
                <c:pt idx="9">
                  <c:v>0.73563140999999999</c:v>
                </c:pt>
              </c:numCache>
            </c:numRef>
          </c:val>
        </c:ser>
        <c:ser>
          <c:idx val="4"/>
          <c:order val="4"/>
          <c:tx>
            <c:strRef>
              <c:f>'[1]IDS 2005-14'!$A$14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2005-14'!$B$14:$K$14</c:f>
              <c:numCache>
                <c:formatCode>General</c:formatCode>
                <c:ptCount val="10"/>
                <c:pt idx="0">
                  <c:v>0.17693253</c:v>
                </c:pt>
                <c:pt idx="1">
                  <c:v>0.17849256999999999</c:v>
                </c:pt>
                <c:pt idx="2">
                  <c:v>0.17537885</c:v>
                </c:pt>
                <c:pt idx="3">
                  <c:v>0.17546956999999999</c:v>
                </c:pt>
                <c:pt idx="4" formatCode="0.000000">
                  <c:v>0.17463122</c:v>
                </c:pt>
                <c:pt idx="5">
                  <c:v>0.18582065</c:v>
                </c:pt>
                <c:pt idx="6" formatCode="#,##0.00000">
                  <c:v>0.18174320999999999</c:v>
                </c:pt>
                <c:pt idx="7">
                  <c:v>0.17893244999999999</c:v>
                </c:pt>
                <c:pt idx="8">
                  <c:v>0.1852838</c:v>
                </c:pt>
                <c:pt idx="9">
                  <c:v>0.18018233</c:v>
                </c:pt>
              </c:numCache>
            </c:numRef>
          </c:val>
        </c:ser>
        <c:ser>
          <c:idx val="5"/>
          <c:order val="5"/>
          <c:tx>
            <c:strRef>
              <c:f>'[1]IDS 2005-14'!$A$15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  <a:prstDash val="dash"/>
            </a:ln>
          </c:spPr>
          <c:marker>
            <c:spPr>
              <a:solidFill>
                <a:schemeClr val="tx1"/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  <a:prstDash val="dash"/>
              </a:ln>
            </c:spPr>
          </c:marke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2005-14'!$B$15:$K$15</c:f>
              <c:numCache>
                <c:formatCode>General</c:formatCode>
                <c:ptCount val="10"/>
                <c:pt idx="0">
                  <c:v>0.10745172</c:v>
                </c:pt>
                <c:pt idx="1">
                  <c:v>8.4259490000000006E-2</c:v>
                </c:pt>
                <c:pt idx="2">
                  <c:v>0.11230917999999999</c:v>
                </c:pt>
                <c:pt idx="3">
                  <c:v>0.10969101000000001</c:v>
                </c:pt>
                <c:pt idx="4" formatCode="0.000000">
                  <c:v>0.11678255999999999</c:v>
                </c:pt>
                <c:pt idx="5">
                  <c:v>0.10872510000000001</c:v>
                </c:pt>
                <c:pt idx="6" formatCode="#,##0.00000">
                  <c:v>9.5704910000000004E-2</c:v>
                </c:pt>
                <c:pt idx="7">
                  <c:v>6.818631E-2</c:v>
                </c:pt>
                <c:pt idx="8">
                  <c:v>7.8290750000000006E-2</c:v>
                </c:pt>
                <c:pt idx="9">
                  <c:v>6.9464369999999998E-2</c:v>
                </c:pt>
              </c:numCache>
            </c:numRef>
          </c:val>
        </c:ser>
        <c:ser>
          <c:idx val="6"/>
          <c:order val="6"/>
          <c:tx>
            <c:strRef>
              <c:f>'[1]IDS 2005-14'!$A$16</c:f>
              <c:strCache>
                <c:ptCount val="1"/>
                <c:pt idx="0">
                  <c:v>transportes, comunicaciones y correo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dash"/>
            </a:ln>
          </c:spPr>
          <c:marker>
            <c:spPr>
              <a:ln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</a:ln>
            </c:spPr>
          </c:marke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2005-14'!$B$16:$K$16</c:f>
              <c:numCache>
                <c:formatCode>General</c:formatCode>
                <c:ptCount val="10"/>
                <c:pt idx="0">
                  <c:v>0.69111723999999997</c:v>
                </c:pt>
                <c:pt idx="1">
                  <c:v>0.68641096000000001</c:v>
                </c:pt>
                <c:pt idx="2">
                  <c:v>0.70793368999999995</c:v>
                </c:pt>
                <c:pt idx="3">
                  <c:v>0.66774571999999999</c:v>
                </c:pt>
                <c:pt idx="4" formatCode="0.000000">
                  <c:v>0.69272138999999999</c:v>
                </c:pt>
                <c:pt idx="5">
                  <c:v>0.68215148000000003</c:v>
                </c:pt>
                <c:pt idx="6" formatCode="#,##0.00000">
                  <c:v>0.67121143000000005</c:v>
                </c:pt>
                <c:pt idx="7">
                  <c:v>0.68553185000000005</c:v>
                </c:pt>
                <c:pt idx="8">
                  <c:v>0.65790422999999998</c:v>
                </c:pt>
                <c:pt idx="9">
                  <c:v>0.67146364999999997</c:v>
                </c:pt>
              </c:numCache>
            </c:numRef>
          </c:val>
        </c:ser>
        <c:ser>
          <c:idx val="7"/>
          <c:order val="7"/>
          <c:tx>
            <c:strRef>
              <c:f>'[1]IDS 2005-14'!$A$17</c:f>
              <c:strCache>
                <c:ptCount val="1"/>
                <c:pt idx="0">
                  <c:v>Serv. Profesionales, financieros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headEnd type="oval" w="med" len="med"/>
              <a:tailEnd type="triangle" w="med" len="med"/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  <a:headEnd type="oval" w="med" len="med"/>
                <a:tailEnd type="triangle" w="med" len="med"/>
              </a:ln>
            </c:spPr>
          </c:marke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2005-14'!$B$17:$K$17</c:f>
              <c:numCache>
                <c:formatCode>General</c:formatCode>
                <c:ptCount val="10"/>
                <c:pt idx="0">
                  <c:v>0.27652082</c:v>
                </c:pt>
                <c:pt idx="1">
                  <c:v>0.2628781</c:v>
                </c:pt>
                <c:pt idx="2">
                  <c:v>0.21796352999999999</c:v>
                </c:pt>
                <c:pt idx="3">
                  <c:v>0.21823474000000001</c:v>
                </c:pt>
                <c:pt idx="4" formatCode="0.000000">
                  <c:v>0.22397073000000001</c:v>
                </c:pt>
                <c:pt idx="5">
                  <c:v>0.21871487000000001</c:v>
                </c:pt>
                <c:pt idx="6" formatCode="#,##0.00000">
                  <c:v>0.22161566999999999</c:v>
                </c:pt>
                <c:pt idx="7">
                  <c:v>0.18147903000000001</c:v>
                </c:pt>
                <c:pt idx="8">
                  <c:v>0.20048468999999999</c:v>
                </c:pt>
                <c:pt idx="9">
                  <c:v>0.18362629</c:v>
                </c:pt>
              </c:numCache>
            </c:numRef>
          </c:val>
        </c:ser>
        <c:ser>
          <c:idx val="8"/>
          <c:order val="8"/>
          <c:tx>
            <c:strRef>
              <c:f>'[1]IDS 2005-14'!$A$18</c:f>
              <c:strCache>
                <c:ptCount val="1"/>
                <c:pt idx="0">
                  <c:v>Servicios sociales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2005-14'!$B$18:$K$18</c:f>
              <c:numCache>
                <c:formatCode>General</c:formatCode>
                <c:ptCount val="10"/>
                <c:pt idx="0">
                  <c:v>8.7022000000000002E-2</c:v>
                </c:pt>
                <c:pt idx="1">
                  <c:v>9.4623349999999995E-2</c:v>
                </c:pt>
                <c:pt idx="2">
                  <c:v>0.10134931</c:v>
                </c:pt>
                <c:pt idx="3">
                  <c:v>8.8998999999999995E-2</c:v>
                </c:pt>
                <c:pt idx="4" formatCode="0.000000">
                  <c:v>8.5007630000000001E-2</c:v>
                </c:pt>
                <c:pt idx="5">
                  <c:v>9.1382840000000007E-2</c:v>
                </c:pt>
                <c:pt idx="6" formatCode="#,##0.00000">
                  <c:v>9.2287709999999995E-2</c:v>
                </c:pt>
                <c:pt idx="7">
                  <c:v>7.1819149999999998E-2</c:v>
                </c:pt>
                <c:pt idx="8">
                  <c:v>9.7808539999999999E-2</c:v>
                </c:pt>
                <c:pt idx="9">
                  <c:v>7.1496169999999998E-2</c:v>
                </c:pt>
              </c:numCache>
            </c:numRef>
          </c:val>
        </c:ser>
        <c:ser>
          <c:idx val="9"/>
          <c:order val="9"/>
          <c:tx>
            <c:strRef>
              <c:f>'[1]IDS 2005-14'!$A$19</c:f>
              <c:strCache>
                <c:ptCount val="1"/>
                <c:pt idx="0">
                  <c:v>Servicios diversos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2005-14'!$B$19:$K$19</c:f>
              <c:numCache>
                <c:formatCode>General</c:formatCode>
                <c:ptCount val="10"/>
                <c:pt idx="0">
                  <c:v>0.68366970000000005</c:v>
                </c:pt>
                <c:pt idx="1">
                  <c:v>0.66801699999999997</c:v>
                </c:pt>
                <c:pt idx="2">
                  <c:v>0.68586234999999995</c:v>
                </c:pt>
                <c:pt idx="3">
                  <c:v>0.66252058000000003</c:v>
                </c:pt>
                <c:pt idx="4" formatCode="0.000000">
                  <c:v>0.69154667000000003</c:v>
                </c:pt>
                <c:pt idx="5">
                  <c:v>0.67850288999999997</c:v>
                </c:pt>
                <c:pt idx="6" formatCode="#,##0.00000">
                  <c:v>0.67482964999999995</c:v>
                </c:pt>
                <c:pt idx="7">
                  <c:v>0.68104067000000001</c:v>
                </c:pt>
                <c:pt idx="8">
                  <c:v>0.63700813999999994</c:v>
                </c:pt>
                <c:pt idx="9">
                  <c:v>0.65532431999999996</c:v>
                </c:pt>
              </c:numCache>
            </c:numRef>
          </c:val>
        </c:ser>
        <c:ser>
          <c:idx val="10"/>
          <c:order val="10"/>
          <c:tx>
            <c:strRef>
              <c:f>'[1]IDS 2005-14'!$A$20</c:f>
              <c:strCache>
                <c:ptCount val="1"/>
                <c:pt idx="0">
                  <c:v>Gobierno y org. Internacionales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2005-14'!$B$20:$K$20</c:f>
              <c:numCache>
                <c:formatCode>General</c:formatCode>
                <c:ptCount val="10"/>
                <c:pt idx="0">
                  <c:v>0.42616073999999998</c:v>
                </c:pt>
                <c:pt idx="1">
                  <c:v>0.40231836999999998</c:v>
                </c:pt>
                <c:pt idx="2">
                  <c:v>0.38120410999999998</c:v>
                </c:pt>
                <c:pt idx="3">
                  <c:v>0.40276273000000001</c:v>
                </c:pt>
                <c:pt idx="4" formatCode="0.000000">
                  <c:v>0.39455846999999999</c:v>
                </c:pt>
                <c:pt idx="5">
                  <c:v>0.38993514000000001</c:v>
                </c:pt>
                <c:pt idx="6" formatCode="#,##0.00000">
                  <c:v>0.39429987999999999</c:v>
                </c:pt>
                <c:pt idx="7">
                  <c:v>0.35360792000000002</c:v>
                </c:pt>
                <c:pt idx="8">
                  <c:v>0.35972272999999999</c:v>
                </c:pt>
                <c:pt idx="9">
                  <c:v>0.36964665000000002</c:v>
                </c:pt>
              </c:numCache>
            </c:numRef>
          </c:val>
        </c:ser>
        <c:marker val="1"/>
        <c:axId val="67319680"/>
        <c:axId val="67321216"/>
      </c:lineChart>
      <c:catAx>
        <c:axId val="6731968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67321216"/>
        <c:crosses val="autoZero"/>
        <c:auto val="1"/>
        <c:lblAlgn val="ctr"/>
        <c:lblOffset val="100"/>
      </c:catAx>
      <c:valAx>
        <c:axId val="6732121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6731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870541667728432"/>
          <c:y val="8.4442562039158314E-2"/>
          <c:w val="0.3383495995039455"/>
          <c:h val="0.90937450667077369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200">
                <a:latin typeface="Times New Roman" pitchFamily="18" charset="0"/>
                <a:cs typeface="Times New Roman" pitchFamily="18" charset="0"/>
              </a:rPr>
              <a:t>Gráfico 3. Comparación de la </a:t>
            </a:r>
            <a:r>
              <a:rPr lang="es-MX" sz="1200" b="1" i="0" baseline="0">
                <a:latin typeface="Times New Roman" pitchFamily="18" charset="0"/>
                <a:cs typeface="Times New Roman" pitchFamily="18" charset="0"/>
              </a:rPr>
              <a:t>Segregación ocupacional de México y el sector turístico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'[1]IDS 2005-14'!$A$4</c:f>
              <c:strCache>
                <c:ptCount val="1"/>
                <c:pt idx="0">
                  <c:v>Indice KM 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2005-14'!$B$4:$K$4</c:f>
              <c:numCache>
                <c:formatCode>General</c:formatCode>
                <c:ptCount val="10"/>
                <c:pt idx="0" formatCode="#,##0.00000000">
                  <c:v>0.17611209960411392</c:v>
                </c:pt>
                <c:pt idx="1">
                  <c:v>0.17612095514055037</c:v>
                </c:pt>
                <c:pt idx="2" formatCode="#,##0.0000000">
                  <c:v>0.18114546420315389</c:v>
                </c:pt>
                <c:pt idx="3" formatCode="0.0000000">
                  <c:v>0.18153906512467802</c:v>
                </c:pt>
                <c:pt idx="4">
                  <c:v>0.18535933093142043</c:v>
                </c:pt>
                <c:pt idx="5" formatCode="0.000000">
                  <c:v>0.18467743093635364</c:v>
                </c:pt>
                <c:pt idx="6" formatCode="#,##0.00000">
                  <c:v>0.18429798210650666</c:v>
                </c:pt>
                <c:pt idx="7">
                  <c:v>0.17712373056029701</c:v>
                </c:pt>
                <c:pt idx="8">
                  <c:v>0.17535917673650611</c:v>
                </c:pt>
                <c:pt idx="9">
                  <c:v>0.17766019434846542</c:v>
                </c:pt>
              </c:numCache>
            </c:numRef>
          </c:val>
        </c:ser>
        <c:ser>
          <c:idx val="1"/>
          <c:order val="1"/>
          <c:tx>
            <c:strRef>
              <c:f>'[1]IDS 2005-14'!$A$7</c:f>
              <c:strCache>
                <c:ptCount val="1"/>
                <c:pt idx="0">
                  <c:v>Indice KM Sector turístico</c:v>
                </c:pt>
              </c:strCache>
            </c:strRef>
          </c:tx>
          <c:cat>
            <c:numRef>
              <c:f>'[1]IDS 2005-14'!$B$1:$K$1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'[1]IDS 2005-14'!$B$7:$K$7</c:f>
              <c:numCache>
                <c:formatCode>General</c:formatCode>
                <c:ptCount val="10"/>
                <c:pt idx="0">
                  <c:v>9.1507050505686402E-2</c:v>
                </c:pt>
                <c:pt idx="1">
                  <c:v>8.37315830170096E-2</c:v>
                </c:pt>
                <c:pt idx="2">
                  <c:v>0.102125787480672</c:v>
                </c:pt>
                <c:pt idx="3">
                  <c:v>8.7208308916013999E-2</c:v>
                </c:pt>
                <c:pt idx="4">
                  <c:v>9.5777416148783989E-2</c:v>
                </c:pt>
                <c:pt idx="5">
                  <c:v>7.5777040557659991E-2</c:v>
                </c:pt>
                <c:pt idx="6">
                  <c:v>8.6319829520512009E-2</c:v>
                </c:pt>
                <c:pt idx="7">
                  <c:v>6.6942231124229992E-2</c:v>
                </c:pt>
                <c:pt idx="8">
                  <c:v>6.839926028328959E-2</c:v>
                </c:pt>
                <c:pt idx="9">
                  <c:v>6.6239547638599197E-2</c:v>
                </c:pt>
              </c:numCache>
            </c:numRef>
          </c:val>
        </c:ser>
        <c:marker val="1"/>
        <c:axId val="120854400"/>
        <c:axId val="126534016"/>
      </c:lineChart>
      <c:catAx>
        <c:axId val="12085440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126534016"/>
        <c:crosses val="autoZero"/>
        <c:auto val="1"/>
        <c:lblAlgn val="ctr"/>
        <c:lblOffset val="100"/>
      </c:catAx>
      <c:valAx>
        <c:axId val="126534016"/>
        <c:scaling>
          <c:orientation val="minMax"/>
          <c:max val="0.2"/>
          <c:min val="6.0000000000000032E-2"/>
        </c:scaling>
        <c:axPos val="l"/>
        <c:majorGridlines/>
        <c:numFmt formatCode="#,##0.00" sourceLinked="0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120854400"/>
        <c:crosses val="autoZero"/>
        <c:crossBetween val="between"/>
        <c:majorUnit val="2.0000000000000011E-2"/>
      </c:valAx>
    </c:plotArea>
    <c:legend>
      <c:legendPos val="b"/>
      <c:layout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"/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Times New Roman" pitchFamily="18" charset="0"/>
                <a:cs typeface="Times New Roman" pitchFamily="18" charset="0"/>
              </a:rPr>
              <a:t> Gráfico 4. </a:t>
            </a:r>
            <a:r>
              <a:rPr lang="en-US" sz="1200" b="1" i="0" u="none" strike="noStrike" baseline="0">
                <a:latin typeface="Times New Roman" pitchFamily="18" charset="0"/>
                <a:cs typeface="Times New Roman" pitchFamily="18" charset="0"/>
              </a:rPr>
              <a:t>Segregación ocupacional por regiones turísticas de México</a:t>
            </a:r>
            <a:endParaRPr lang="en-US" sz="1200">
              <a:latin typeface="Times New Roman" pitchFamily="18" charset="0"/>
              <a:cs typeface="Times New Roman" pitchFamily="18" charset="0"/>
            </a:endParaRP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'[1]IDS 2005-14'!$B$1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2005-14'!$B$28:$B$32</c:f>
              <c:numCache>
                <c:formatCode>General</c:formatCode>
                <c:ptCount val="5"/>
                <c:pt idx="0">
                  <c:v>9.7285511145913994E-2</c:v>
                </c:pt>
                <c:pt idx="1">
                  <c:v>0.11224864276027381</c:v>
                </c:pt>
                <c:pt idx="2">
                  <c:v>0.10500115498109999</c:v>
                </c:pt>
                <c:pt idx="3">
                  <c:v>8.8486300902230003E-2</c:v>
                </c:pt>
                <c:pt idx="4">
                  <c:v>9.6840488109749989E-2</c:v>
                </c:pt>
              </c:numCache>
            </c:numRef>
          </c:val>
        </c:ser>
        <c:ser>
          <c:idx val="1"/>
          <c:order val="1"/>
          <c:tx>
            <c:strRef>
              <c:f>'[1]IDS 2005-14'!$C$1</c:f>
              <c:strCache>
                <c:ptCount val="1"/>
                <c:pt idx="0">
                  <c:v>2006</c:v>
                </c:pt>
              </c:strCache>
            </c:strRef>
          </c:tx>
          <c:spPr>
            <a:pattFill prst="ltDnDiag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2005-14'!$C$28:$C$32</c:f>
              <c:numCache>
                <c:formatCode>General</c:formatCode>
                <c:ptCount val="5"/>
                <c:pt idx="0">
                  <c:v>8.6939269623360002E-2</c:v>
                </c:pt>
                <c:pt idx="1">
                  <c:v>0.1182066256581588</c:v>
                </c:pt>
                <c:pt idx="2">
                  <c:v>0.12729626972630101</c:v>
                </c:pt>
                <c:pt idx="3">
                  <c:v>9.4313992674813593E-2</c:v>
                </c:pt>
                <c:pt idx="4">
                  <c:v>8.3646954189301792E-2</c:v>
                </c:pt>
              </c:numCache>
            </c:numRef>
          </c:val>
        </c:ser>
        <c:ser>
          <c:idx val="2"/>
          <c:order val="2"/>
          <c:tx>
            <c:strRef>
              <c:f>'[1]IDS 2005-14'!$D$1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2005-14'!$D$28:$D$32</c:f>
              <c:numCache>
                <c:formatCode>General</c:formatCode>
                <c:ptCount val="5"/>
                <c:pt idx="0">
                  <c:v>9.4367353983000002E-2</c:v>
                </c:pt>
                <c:pt idx="1">
                  <c:v>0.14859323356499998</c:v>
                </c:pt>
                <c:pt idx="2">
                  <c:v>0.12976324610694481</c:v>
                </c:pt>
                <c:pt idx="3">
                  <c:v>0.1149127024615408</c:v>
                </c:pt>
                <c:pt idx="4">
                  <c:v>0.10219305973173438</c:v>
                </c:pt>
              </c:numCache>
            </c:numRef>
          </c:val>
        </c:ser>
        <c:ser>
          <c:idx val="3"/>
          <c:order val="3"/>
          <c:tx>
            <c:strRef>
              <c:f>'[1]IDS 2005-14'!$E$1</c:f>
              <c:strCache>
                <c:ptCount val="1"/>
                <c:pt idx="0">
                  <c:v>2008</c:v>
                </c:pt>
              </c:strCache>
            </c:strRef>
          </c:tx>
          <c:spPr>
            <a:pattFill prst="lgCheck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2005-14'!$E$28:$E$32</c:f>
              <c:numCache>
                <c:formatCode>General</c:formatCode>
                <c:ptCount val="5"/>
                <c:pt idx="0">
                  <c:v>8.7711090582720003E-2</c:v>
                </c:pt>
                <c:pt idx="1">
                  <c:v>0.10350582458050561</c:v>
                </c:pt>
                <c:pt idx="2">
                  <c:v>9.6133328403840021E-2</c:v>
                </c:pt>
                <c:pt idx="3">
                  <c:v>0.114729672590464</c:v>
                </c:pt>
                <c:pt idx="4">
                  <c:v>8.4169850139379207E-2</c:v>
                </c:pt>
              </c:numCache>
            </c:numRef>
          </c:val>
        </c:ser>
        <c:ser>
          <c:idx val="4"/>
          <c:order val="4"/>
          <c:tx>
            <c:strRef>
              <c:f>'[1]IDS 2005-14'!$F$1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2005-14'!$F$28:$F$32</c:f>
              <c:numCache>
                <c:formatCode>General</c:formatCode>
                <c:ptCount val="5"/>
                <c:pt idx="0">
                  <c:v>8.284367123968199E-2</c:v>
                </c:pt>
                <c:pt idx="1">
                  <c:v>0.11603659681152001</c:v>
                </c:pt>
                <c:pt idx="2">
                  <c:v>0.15020782707815639</c:v>
                </c:pt>
                <c:pt idx="3">
                  <c:v>0.10928580026112</c:v>
                </c:pt>
                <c:pt idx="4">
                  <c:v>9.3567125113474994E-2</c:v>
                </c:pt>
              </c:numCache>
            </c:numRef>
          </c:val>
        </c:ser>
        <c:ser>
          <c:idx val="5"/>
          <c:order val="5"/>
          <c:tx>
            <c:strRef>
              <c:f>'[1]IDS 2005-14'!$G$1</c:f>
              <c:strCache>
                <c:ptCount val="1"/>
                <c:pt idx="0">
                  <c:v>2010</c:v>
                </c:pt>
              </c:strCache>
            </c:strRef>
          </c:tx>
          <c:spPr>
            <a:pattFill prst="horzBrick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2005-14'!$G$28:$G$32</c:f>
              <c:numCache>
                <c:formatCode>General</c:formatCode>
                <c:ptCount val="5"/>
                <c:pt idx="0">
                  <c:v>9.7425439787914597E-2</c:v>
                </c:pt>
                <c:pt idx="1">
                  <c:v>0.11834174013276158</c:v>
                </c:pt>
                <c:pt idx="2">
                  <c:v>0.114157186419016</c:v>
                </c:pt>
                <c:pt idx="3">
                  <c:v>8.0188312588800006E-2</c:v>
                </c:pt>
                <c:pt idx="4">
                  <c:v>7.7192618653488809E-2</c:v>
                </c:pt>
              </c:numCache>
            </c:numRef>
          </c:val>
        </c:ser>
        <c:ser>
          <c:idx val="6"/>
          <c:order val="6"/>
          <c:tx>
            <c:strRef>
              <c:f>'[1]IDS 2005-14'!$H$1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2005-14'!$H$28:$H$32</c:f>
              <c:numCache>
                <c:formatCode>General</c:formatCode>
                <c:ptCount val="5"/>
                <c:pt idx="0">
                  <c:v>8.5825331664229204E-2</c:v>
                </c:pt>
                <c:pt idx="1">
                  <c:v>0.13294807384343998</c:v>
                </c:pt>
                <c:pt idx="2">
                  <c:v>0.10852982084812801</c:v>
                </c:pt>
                <c:pt idx="3">
                  <c:v>9.0773752140176009E-2</c:v>
                </c:pt>
                <c:pt idx="4">
                  <c:v>8.6272107499301393E-2</c:v>
                </c:pt>
              </c:numCache>
            </c:numRef>
          </c:val>
        </c:ser>
        <c:ser>
          <c:idx val="7"/>
          <c:order val="7"/>
          <c:tx>
            <c:strRef>
              <c:f>'[1]IDS 2005-14'!$I$1</c:f>
              <c:strCache>
                <c:ptCount val="1"/>
                <c:pt idx="0">
                  <c:v>2012</c:v>
                </c:pt>
              </c:strCache>
            </c:strRef>
          </c:tx>
          <c:spPr>
            <a:pattFill prst="zigZag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2005-14'!$I$28:$I$32</c:f>
              <c:numCache>
                <c:formatCode>General</c:formatCode>
                <c:ptCount val="5"/>
                <c:pt idx="0">
                  <c:v>7.0148381138135998E-2</c:v>
                </c:pt>
                <c:pt idx="1">
                  <c:v>0.11058907646693761</c:v>
                </c:pt>
                <c:pt idx="2">
                  <c:v>0.10079083162914479</c:v>
                </c:pt>
                <c:pt idx="3">
                  <c:v>8.0530075148727606E-2</c:v>
                </c:pt>
                <c:pt idx="4">
                  <c:v>6.3390928597596596E-2</c:v>
                </c:pt>
              </c:numCache>
            </c:numRef>
          </c:val>
        </c:ser>
        <c:ser>
          <c:idx val="8"/>
          <c:order val="8"/>
          <c:tx>
            <c:strRef>
              <c:f>'[1]IDS 2005-14'!$J$1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2005-14'!$J$28:$J$32</c:f>
              <c:numCache>
                <c:formatCode>General</c:formatCode>
                <c:ptCount val="5"/>
                <c:pt idx="0">
                  <c:v>7.690966631843521E-2</c:v>
                </c:pt>
                <c:pt idx="1">
                  <c:v>9.2395031943385802E-2</c:v>
                </c:pt>
                <c:pt idx="2">
                  <c:v>9.5514538269638391E-2</c:v>
                </c:pt>
                <c:pt idx="3">
                  <c:v>7.2625478318773792E-2</c:v>
                </c:pt>
                <c:pt idx="4">
                  <c:v>6.9028951031040009E-2</c:v>
                </c:pt>
              </c:numCache>
            </c:numRef>
          </c:val>
        </c:ser>
        <c:ser>
          <c:idx val="9"/>
          <c:order val="9"/>
          <c:tx>
            <c:strRef>
              <c:f>'[1]IDS 2005-14'!$K$1</c:f>
              <c:strCache>
                <c:ptCount val="1"/>
                <c:pt idx="0">
                  <c:v>2014</c:v>
                </c:pt>
              </c:strCache>
            </c:strRef>
          </c:tx>
          <c:spPr>
            <a:pattFill prst="pct75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cat>
            <c:strRef>
              <c:f>'[1]IDS 2005-14'!$A$28:$A$32</c:f>
              <c:strCache>
                <c:ptCount val="5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</c:strCache>
            </c:strRef>
          </c:cat>
          <c:val>
            <c:numRef>
              <c:f>'[1]IDS 2005-14'!$K$28:$K$32</c:f>
              <c:numCache>
                <c:formatCode>General</c:formatCode>
                <c:ptCount val="5"/>
                <c:pt idx="0">
                  <c:v>5.2315759604280004E-2</c:v>
                </c:pt>
                <c:pt idx="1">
                  <c:v>9.2950988886458405E-2</c:v>
                </c:pt>
                <c:pt idx="2">
                  <c:v>7.717939070968001E-2</c:v>
                </c:pt>
                <c:pt idx="3">
                  <c:v>8.5197513325842592E-2</c:v>
                </c:pt>
                <c:pt idx="4">
                  <c:v>6.9327091330884993E-2</c:v>
                </c:pt>
              </c:numCache>
            </c:numRef>
          </c:val>
        </c:ser>
        <c:axId val="140771328"/>
        <c:axId val="140772864"/>
      </c:barChart>
      <c:catAx>
        <c:axId val="14077132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140772864"/>
        <c:crosses val="autoZero"/>
        <c:auto val="1"/>
        <c:lblAlgn val="ctr"/>
        <c:lblOffset val="100"/>
      </c:catAx>
      <c:valAx>
        <c:axId val="140772864"/>
        <c:scaling>
          <c:orientation val="minMax"/>
          <c:max val="0.15000000000000011"/>
          <c:min val="5.0000000000000024E-2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s-MX"/>
          </a:p>
        </c:txPr>
        <c:crossAx val="140771328"/>
        <c:crosses val="autoZero"/>
        <c:crossBetween val="between"/>
        <c:majorUnit val="1.0000000000000005E-2"/>
      </c:valAx>
    </c:plotArea>
    <c:legend>
      <c:legendPos val="r"/>
      <c:layout>
        <c:manualLayout>
          <c:xMode val="edge"/>
          <c:yMode val="edge"/>
          <c:x val="0.83623216262849409"/>
          <c:y val="0.12158769627480771"/>
          <c:w val="0.14663721638649574"/>
          <c:h val="0.83156126536814479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6</xdr:col>
      <xdr:colOff>9525</xdr:colOff>
      <xdr:row>52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38</xdr:row>
      <xdr:rowOff>190499</xdr:rowOff>
    </xdr:from>
    <xdr:to>
      <xdr:col>14</xdr:col>
      <xdr:colOff>552450</xdr:colOff>
      <xdr:row>59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419101</xdr:colOff>
      <xdr:row>53</xdr:row>
      <xdr:rowOff>57150</xdr:rowOff>
    </xdr:from>
    <xdr:to>
      <xdr:col>6</xdr:col>
      <xdr:colOff>542925</xdr:colOff>
      <xdr:row>69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39</xdr:row>
      <xdr:rowOff>0</xdr:rowOff>
    </xdr:from>
    <xdr:to>
      <xdr:col>22</xdr:col>
      <xdr:colOff>352425</xdr:colOff>
      <xdr:row>53</xdr:row>
      <xdr:rowOff>47625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0.07626</cdr:x>
      <cdr:y>0.65263</cdr:y>
    </cdr:from>
    <cdr:to>
      <cdr:x>0.87395</cdr:x>
      <cdr:y>0.65263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33650" y="1771659"/>
          <a:ext cx="453600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ropbox/tesis%20CIAD/Seminario%20V/ARTICULOS%20DENISSE/Articulo%20segregacion%20ocupacional/indice%20de%20duncan%20por%20ocupaciones%202005-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DS 2005-14"/>
      <sheetName val="IDS 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Hoja1"/>
    </sheetNames>
    <sheetDataSet>
      <sheetData sheetId="0">
        <row r="1">
          <cell r="B1">
            <v>2005</v>
          </cell>
          <cell r="C1">
            <v>2006</v>
          </cell>
          <cell r="D1">
            <v>2007</v>
          </cell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</row>
        <row r="2">
          <cell r="A2" t="str">
            <v xml:space="preserve">Indice Duncan </v>
          </cell>
          <cell r="B2">
            <v>0.37933787428662902</v>
          </cell>
          <cell r="C2">
            <v>0.37657405585776726</v>
          </cell>
          <cell r="D2">
            <v>0.38678068293317658</v>
          </cell>
          <cell r="E2">
            <v>0.38841061297663321</v>
          </cell>
          <cell r="F2">
            <v>0.39323516275200554</v>
          </cell>
          <cell r="G2">
            <v>0.39298637897650401</v>
          </cell>
          <cell r="H2">
            <v>0.39346399910753382</v>
          </cell>
          <cell r="I2">
            <v>0.3753861123997666</v>
          </cell>
          <cell r="J2">
            <v>0.37117982602879174</v>
          </cell>
          <cell r="K2">
            <v>0.37866568690269969</v>
          </cell>
        </row>
        <row r="4">
          <cell r="A4" t="str">
            <v xml:space="preserve">Indice KM </v>
          </cell>
          <cell r="B4">
            <v>0.17611209960411392</v>
          </cell>
          <cell r="C4">
            <v>0.17612095514055037</v>
          </cell>
          <cell r="D4">
            <v>0.18114546420315389</v>
          </cell>
          <cell r="E4">
            <v>0.18153906512467802</v>
          </cell>
          <cell r="F4">
            <v>0.18535933093142043</v>
          </cell>
          <cell r="G4">
            <v>0.18467743093635364</v>
          </cell>
          <cell r="H4">
            <v>0.18429798210650666</v>
          </cell>
          <cell r="I4">
            <v>0.17712373056029701</v>
          </cell>
          <cell r="J4">
            <v>0.17535917673650611</v>
          </cell>
          <cell r="K4">
            <v>0.17766019434846542</v>
          </cell>
        </row>
        <row r="7">
          <cell r="A7" t="str">
            <v>Indice KM Sector turístico</v>
          </cell>
          <cell r="B7">
            <v>9.1507050505686402E-2</v>
          </cell>
          <cell r="C7">
            <v>8.37315830170096E-2</v>
          </cell>
          <cell r="D7">
            <v>0.102125787480672</v>
          </cell>
          <cell r="E7">
            <v>8.7208308916013999E-2</v>
          </cell>
          <cell r="F7">
            <v>9.5777416148783989E-2</v>
          </cell>
          <cell r="G7">
            <v>7.5777040557659991E-2</v>
          </cell>
          <cell r="H7">
            <v>8.6319829520512009E-2</v>
          </cell>
          <cell r="I7">
            <v>6.6942231124229992E-2</v>
          </cell>
          <cell r="J7">
            <v>6.839926028328959E-2</v>
          </cell>
          <cell r="K7">
            <v>6.6239547638599197E-2</v>
          </cell>
        </row>
        <row r="10">
          <cell r="A10" t="str">
            <v>Agricultura, ganaderia, caza y pesca</v>
          </cell>
          <cell r="B10">
            <v>3.670176E-2</v>
          </cell>
          <cell r="C10">
            <v>3.053579E-2</v>
          </cell>
          <cell r="D10">
            <v>3.033143E-2</v>
          </cell>
          <cell r="E10">
            <v>2.7772129999999999E-2</v>
          </cell>
          <cell r="F10">
            <v>3.2079080000000003E-2</v>
          </cell>
          <cell r="G10">
            <v>3.3434140000000001E-2</v>
          </cell>
          <cell r="H10">
            <v>4.8790220000000002E-2</v>
          </cell>
          <cell r="I10">
            <v>2.3090099999999999E-2</v>
          </cell>
          <cell r="J10">
            <v>3.8580419999999997E-2</v>
          </cell>
          <cell r="K10">
            <v>4.1549709999999997E-2</v>
          </cell>
        </row>
        <row r="11">
          <cell r="A11" t="str">
            <v>Ind. Extractiva y de electricidad</v>
          </cell>
          <cell r="B11">
            <v>0.57426505000000005</v>
          </cell>
          <cell r="C11">
            <v>0.54284120000000002</v>
          </cell>
          <cell r="D11">
            <v>0.63770621999999999</v>
          </cell>
          <cell r="E11">
            <v>0.58712522</v>
          </cell>
          <cell r="F11">
            <v>0.55738825999999997</v>
          </cell>
          <cell r="G11">
            <v>0.64629928000000003</v>
          </cell>
          <cell r="H11">
            <v>0.59499833999999996</v>
          </cell>
          <cell r="I11">
            <v>0.61836444000000002</v>
          </cell>
          <cell r="J11">
            <v>0.60662355000000001</v>
          </cell>
          <cell r="K11">
            <v>0.50709177999999999</v>
          </cell>
        </row>
        <row r="12">
          <cell r="A12" t="str">
            <v>Ind. Manufacturera</v>
          </cell>
          <cell r="B12">
            <v>9.1320399999999996E-2</v>
          </cell>
          <cell r="C12">
            <v>8.3323480000000005E-2</v>
          </cell>
          <cell r="D12">
            <v>8.8269239999999999E-2</v>
          </cell>
          <cell r="E12">
            <v>7.6814140000000003E-2</v>
          </cell>
          <cell r="F12">
            <v>8.9303969999999996E-2</v>
          </cell>
          <cell r="G12">
            <v>9.5164009999999993E-2</v>
          </cell>
          <cell r="H12">
            <v>8.0374340000000002E-2</v>
          </cell>
          <cell r="I12">
            <v>8.9575420000000003E-2</v>
          </cell>
          <cell r="J12">
            <v>8.5551959999999996E-2</v>
          </cell>
          <cell r="K12">
            <v>8.7608599999999995E-2</v>
          </cell>
        </row>
        <row r="13">
          <cell r="A13" t="str">
            <v>Construccion</v>
          </cell>
          <cell r="B13">
            <v>0.82096106999999996</v>
          </cell>
          <cell r="C13">
            <v>0.79123920999999997</v>
          </cell>
          <cell r="D13">
            <v>0.71665699000000005</v>
          </cell>
          <cell r="E13">
            <v>0.81041587999999998</v>
          </cell>
          <cell r="F13">
            <v>0.79187974000000005</v>
          </cell>
          <cell r="G13">
            <v>0.76689496000000001</v>
          </cell>
          <cell r="H13">
            <v>0.79935352000000004</v>
          </cell>
          <cell r="I13">
            <v>0.76480603999999996</v>
          </cell>
          <cell r="J13">
            <v>0.76054971999999998</v>
          </cell>
          <cell r="K13">
            <v>0.73563140999999999</v>
          </cell>
        </row>
        <row r="14">
          <cell r="A14" t="str">
            <v>Comercio</v>
          </cell>
          <cell r="B14">
            <v>0.17693253</v>
          </cell>
          <cell r="C14">
            <v>0.17849256999999999</v>
          </cell>
          <cell r="D14">
            <v>0.17537885</v>
          </cell>
          <cell r="E14">
            <v>0.17546956999999999</v>
          </cell>
          <cell r="F14">
            <v>0.17463122</v>
          </cell>
          <cell r="G14">
            <v>0.18582065</v>
          </cell>
          <cell r="H14">
            <v>0.18174320999999999</v>
          </cell>
          <cell r="I14">
            <v>0.17893244999999999</v>
          </cell>
          <cell r="J14">
            <v>0.1852838</v>
          </cell>
          <cell r="K14">
            <v>0.18018233</v>
          </cell>
        </row>
        <row r="15">
          <cell r="A15" t="str">
            <v>Restaurantes y hoteles</v>
          </cell>
          <cell r="B15">
            <v>0.10745172</v>
          </cell>
          <cell r="C15">
            <v>8.4259490000000006E-2</v>
          </cell>
          <cell r="D15">
            <v>0.11230917999999999</v>
          </cell>
          <cell r="E15">
            <v>0.10969101000000001</v>
          </cell>
          <cell r="F15">
            <v>0.11678255999999999</v>
          </cell>
          <cell r="G15">
            <v>0.10872510000000001</v>
          </cell>
          <cell r="H15">
            <v>9.5704910000000004E-2</v>
          </cell>
          <cell r="I15">
            <v>6.818631E-2</v>
          </cell>
          <cell r="J15">
            <v>7.8290750000000006E-2</v>
          </cell>
          <cell r="K15">
            <v>6.9464369999999998E-2</v>
          </cell>
        </row>
        <row r="16">
          <cell r="A16" t="str">
            <v>transportes, comunicaciones y correo</v>
          </cell>
          <cell r="B16">
            <v>0.69111723999999997</v>
          </cell>
          <cell r="C16">
            <v>0.68641096000000001</v>
          </cell>
          <cell r="D16">
            <v>0.70793368999999995</v>
          </cell>
          <cell r="E16">
            <v>0.66774571999999999</v>
          </cell>
          <cell r="F16">
            <v>0.69272138999999999</v>
          </cell>
          <cell r="G16">
            <v>0.68215148000000003</v>
          </cell>
          <cell r="H16">
            <v>0.67121143000000005</v>
          </cell>
          <cell r="I16">
            <v>0.68553185000000005</v>
          </cell>
          <cell r="J16">
            <v>0.65790422999999998</v>
          </cell>
          <cell r="K16">
            <v>0.67146364999999997</v>
          </cell>
        </row>
        <row r="17">
          <cell r="A17" t="str">
            <v>Serv. Profesionales, financieros</v>
          </cell>
          <cell r="B17">
            <v>0.27652082</v>
          </cell>
          <cell r="C17">
            <v>0.2628781</v>
          </cell>
          <cell r="D17">
            <v>0.21796352999999999</v>
          </cell>
          <cell r="E17">
            <v>0.21823474000000001</v>
          </cell>
          <cell r="F17">
            <v>0.22397073000000001</v>
          </cell>
          <cell r="G17">
            <v>0.21871487000000001</v>
          </cell>
          <cell r="H17">
            <v>0.22161566999999999</v>
          </cell>
          <cell r="I17">
            <v>0.18147903000000001</v>
          </cell>
          <cell r="J17">
            <v>0.20048468999999999</v>
          </cell>
          <cell r="K17">
            <v>0.18362629</v>
          </cell>
        </row>
        <row r="18">
          <cell r="A18" t="str">
            <v>Servicios sociales</v>
          </cell>
          <cell r="B18">
            <v>8.7022000000000002E-2</v>
          </cell>
          <cell r="C18">
            <v>9.4623349999999995E-2</v>
          </cell>
          <cell r="D18">
            <v>0.10134931</v>
          </cell>
          <cell r="E18">
            <v>8.8998999999999995E-2</v>
          </cell>
          <cell r="F18">
            <v>8.5007630000000001E-2</v>
          </cell>
          <cell r="G18">
            <v>9.1382840000000007E-2</v>
          </cell>
          <cell r="H18">
            <v>9.2287709999999995E-2</v>
          </cell>
          <cell r="I18">
            <v>7.1819149999999998E-2</v>
          </cell>
          <cell r="J18">
            <v>9.7808539999999999E-2</v>
          </cell>
          <cell r="K18">
            <v>7.1496169999999998E-2</v>
          </cell>
        </row>
        <row r="19">
          <cell r="A19" t="str">
            <v>Servicios diversos</v>
          </cell>
          <cell r="B19">
            <v>0.68366970000000005</v>
          </cell>
          <cell r="C19">
            <v>0.66801699999999997</v>
          </cell>
          <cell r="D19">
            <v>0.68586234999999995</v>
          </cell>
          <cell r="E19">
            <v>0.66252058000000003</v>
          </cell>
          <cell r="F19">
            <v>0.69154667000000003</v>
          </cell>
          <cell r="G19">
            <v>0.67850288999999997</v>
          </cell>
          <cell r="H19">
            <v>0.67482964999999995</v>
          </cell>
          <cell r="I19">
            <v>0.68104067000000001</v>
          </cell>
          <cell r="J19">
            <v>0.63700813999999994</v>
          </cell>
          <cell r="K19">
            <v>0.65532431999999996</v>
          </cell>
        </row>
        <row r="20">
          <cell r="A20" t="str">
            <v>Gobierno y org. Internacionales</v>
          </cell>
          <cell r="B20">
            <v>0.42616073999999998</v>
          </cell>
          <cell r="C20">
            <v>0.40231836999999998</v>
          </cell>
          <cell r="D20">
            <v>0.38120410999999998</v>
          </cell>
          <cell r="E20">
            <v>0.40276273000000001</v>
          </cell>
          <cell r="F20">
            <v>0.39455846999999999</v>
          </cell>
          <cell r="G20">
            <v>0.38993514000000001</v>
          </cell>
          <cell r="H20">
            <v>0.39429987999999999</v>
          </cell>
          <cell r="I20">
            <v>0.35360792000000002</v>
          </cell>
          <cell r="J20">
            <v>0.35972272999999999</v>
          </cell>
          <cell r="K20">
            <v>0.36964665000000002</v>
          </cell>
        </row>
        <row r="28">
          <cell r="A28" t="str">
            <v>Region 1</v>
          </cell>
          <cell r="B28">
            <v>9.7285511145913994E-2</v>
          </cell>
          <cell r="C28">
            <v>8.6939269623360002E-2</v>
          </cell>
          <cell r="D28">
            <v>9.4367353983000002E-2</v>
          </cell>
          <cell r="E28">
            <v>8.7711090582720003E-2</v>
          </cell>
          <cell r="F28">
            <v>8.284367123968199E-2</v>
          </cell>
          <cell r="G28">
            <v>9.7425439787914597E-2</v>
          </cell>
          <cell r="H28">
            <v>8.5825331664229204E-2</v>
          </cell>
          <cell r="I28">
            <v>7.0148381138135998E-2</v>
          </cell>
          <cell r="J28">
            <v>7.690966631843521E-2</v>
          </cell>
          <cell r="K28">
            <v>5.2315759604280004E-2</v>
          </cell>
        </row>
        <row r="29">
          <cell r="A29" t="str">
            <v>Region 2</v>
          </cell>
          <cell r="B29">
            <v>0.11224864276027381</v>
          </cell>
          <cell r="C29">
            <v>0.1182066256581588</v>
          </cell>
          <cell r="D29">
            <v>0.14859323356499998</v>
          </cell>
          <cell r="E29">
            <v>0.10350582458050561</v>
          </cell>
          <cell r="F29">
            <v>0.11603659681152001</v>
          </cell>
          <cell r="G29">
            <v>0.11834174013276158</v>
          </cell>
          <cell r="H29">
            <v>0.13294807384343998</v>
          </cell>
          <cell r="I29">
            <v>0.11058907646693761</v>
          </cell>
          <cell r="J29">
            <v>9.2395031943385802E-2</v>
          </cell>
          <cell r="K29">
            <v>9.2950988886458405E-2</v>
          </cell>
        </row>
        <row r="30">
          <cell r="A30" t="str">
            <v>Region 3</v>
          </cell>
          <cell r="B30">
            <v>0.10500115498109999</v>
          </cell>
          <cell r="C30">
            <v>0.12729626972630101</v>
          </cell>
          <cell r="D30">
            <v>0.12976324610694481</v>
          </cell>
          <cell r="E30">
            <v>9.6133328403840021E-2</v>
          </cell>
          <cell r="F30">
            <v>0.15020782707815639</v>
          </cell>
          <cell r="G30">
            <v>0.114157186419016</v>
          </cell>
          <cell r="H30">
            <v>0.10852982084812801</v>
          </cell>
          <cell r="I30">
            <v>0.10079083162914479</v>
          </cell>
          <cell r="J30">
            <v>9.5514538269638391E-2</v>
          </cell>
          <cell r="K30">
            <v>7.717939070968001E-2</v>
          </cell>
        </row>
        <row r="31">
          <cell r="A31" t="str">
            <v>Region 4</v>
          </cell>
          <cell r="B31">
            <v>8.8486300902230003E-2</v>
          </cell>
          <cell r="C31">
            <v>9.4313992674813593E-2</v>
          </cell>
          <cell r="D31">
            <v>0.1149127024615408</v>
          </cell>
          <cell r="E31">
            <v>0.114729672590464</v>
          </cell>
          <cell r="F31">
            <v>0.10928580026112</v>
          </cell>
          <cell r="G31">
            <v>8.0188312588800006E-2</v>
          </cell>
          <cell r="H31">
            <v>9.0773752140176009E-2</v>
          </cell>
          <cell r="I31">
            <v>8.0530075148727606E-2</v>
          </cell>
          <cell r="J31">
            <v>7.2625478318773792E-2</v>
          </cell>
          <cell r="K31">
            <v>8.5197513325842592E-2</v>
          </cell>
        </row>
        <row r="32">
          <cell r="A32" t="str">
            <v>Region 5</v>
          </cell>
          <cell r="B32">
            <v>9.6840488109749989E-2</v>
          </cell>
          <cell r="C32">
            <v>8.3646954189301792E-2</v>
          </cell>
          <cell r="D32">
            <v>0.10219305973173438</v>
          </cell>
          <cell r="E32">
            <v>8.4169850139379207E-2</v>
          </cell>
          <cell r="F32">
            <v>9.3567125113474994E-2</v>
          </cell>
          <cell r="G32">
            <v>7.7192618653488809E-2</v>
          </cell>
          <cell r="H32">
            <v>8.6272107499301393E-2</v>
          </cell>
          <cell r="I32">
            <v>6.3390928597596596E-2</v>
          </cell>
          <cell r="J32">
            <v>6.9028951031040009E-2</v>
          </cell>
          <cell r="K32">
            <v>6.9327091330884993E-2</v>
          </cell>
        </row>
      </sheetData>
      <sheetData sheetId="1">
        <row r="16">
          <cell r="K16">
            <v>0.37933787428662902</v>
          </cell>
        </row>
        <row r="17">
          <cell r="K17">
            <v>0.17611209960411392</v>
          </cell>
        </row>
      </sheetData>
      <sheetData sheetId="2">
        <row r="14">
          <cell r="K14">
            <v>0.37657405585776726</v>
          </cell>
        </row>
        <row r="15">
          <cell r="K15">
            <v>0.17612095514055037</v>
          </cell>
        </row>
      </sheetData>
      <sheetData sheetId="3">
        <row r="14">
          <cell r="K14">
            <v>0.38678068293317658</v>
          </cell>
        </row>
        <row r="15">
          <cell r="K15">
            <v>0.18114546420315389</v>
          </cell>
        </row>
      </sheetData>
      <sheetData sheetId="4">
        <row r="14">
          <cell r="K14">
            <v>0.38841061297663321</v>
          </cell>
        </row>
        <row r="15">
          <cell r="K15">
            <v>0.18153906512467802</v>
          </cell>
        </row>
      </sheetData>
      <sheetData sheetId="5">
        <row r="14">
          <cell r="K14">
            <v>0.39323516275200554</v>
          </cell>
        </row>
        <row r="15">
          <cell r="K15">
            <v>0.18535933093142043</v>
          </cell>
        </row>
      </sheetData>
      <sheetData sheetId="6">
        <row r="14">
          <cell r="K14">
            <v>0.39298637897650401</v>
          </cell>
        </row>
        <row r="15">
          <cell r="K15">
            <v>0.18467743093635364</v>
          </cell>
        </row>
      </sheetData>
      <sheetData sheetId="7">
        <row r="14">
          <cell r="K14">
            <v>0.39346399910753382</v>
          </cell>
        </row>
        <row r="15">
          <cell r="K15">
            <v>0.18429798210650666</v>
          </cell>
        </row>
      </sheetData>
      <sheetData sheetId="8">
        <row r="14">
          <cell r="K14">
            <v>0.3753861123997666</v>
          </cell>
        </row>
        <row r="15">
          <cell r="K15">
            <v>0.17712373056029701</v>
          </cell>
        </row>
      </sheetData>
      <sheetData sheetId="9">
        <row r="14">
          <cell r="K14">
            <v>0.37117982602879174</v>
          </cell>
        </row>
        <row r="15">
          <cell r="K15">
            <v>0.17535917673650611</v>
          </cell>
        </row>
      </sheetData>
      <sheetData sheetId="10">
        <row r="14">
          <cell r="K14">
            <v>0.37866568690269969</v>
          </cell>
        </row>
        <row r="15">
          <cell r="K15">
            <v>0.17766019434846542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topLeftCell="A19" workbookViewId="0">
      <selection activeCell="S56" sqref="S56"/>
    </sheetView>
  </sheetViews>
  <sheetFormatPr baseColWidth="10" defaultRowHeight="15"/>
  <sheetData>
    <row r="1" spans="1:13">
      <c r="A1" t="s">
        <v>0</v>
      </c>
      <c r="B1" s="1">
        <v>2005</v>
      </c>
      <c r="C1" s="1">
        <v>2006</v>
      </c>
      <c r="D1" s="1">
        <v>2007</v>
      </c>
      <c r="E1" s="1">
        <v>2008</v>
      </c>
      <c r="F1" s="2">
        <v>2009</v>
      </c>
      <c r="G1" s="2">
        <v>2010</v>
      </c>
      <c r="H1" s="2">
        <v>2011</v>
      </c>
      <c r="I1" s="1">
        <v>2012</v>
      </c>
      <c r="J1" s="1">
        <v>2013</v>
      </c>
      <c r="K1" s="1">
        <v>2014</v>
      </c>
      <c r="L1" s="3"/>
      <c r="M1" s="3"/>
    </row>
    <row r="2" spans="1:13">
      <c r="A2" s="4" t="s">
        <v>1</v>
      </c>
      <c r="B2" s="5">
        <f>'[1]IDS 2005'!K16</f>
        <v>0.37933787428662902</v>
      </c>
      <c r="C2" s="6">
        <f>'[1]2006'!K14</f>
        <v>0.37657405585776726</v>
      </c>
      <c r="D2" s="7">
        <f>'[1]2007'!K14</f>
        <v>0.38678068293317658</v>
      </c>
      <c r="E2" s="7">
        <f>'[1]2008'!K14</f>
        <v>0.38841061297663321</v>
      </c>
      <c r="F2" s="7">
        <f>'[1]2009'!K14</f>
        <v>0.39323516275200554</v>
      </c>
      <c r="G2" s="7">
        <f>'[1]2010'!K14</f>
        <v>0.39298637897650401</v>
      </c>
      <c r="H2" s="7">
        <f>'[1]2011'!K14</f>
        <v>0.39346399910753382</v>
      </c>
      <c r="I2" s="7">
        <f>'[1]2012'!K14</f>
        <v>0.3753861123997666</v>
      </c>
      <c r="J2" s="7">
        <f>'[1]2013'!K14</f>
        <v>0.37117982602879174</v>
      </c>
      <c r="K2" s="7">
        <f>'[1]2014'!K14</f>
        <v>0.37866568690269969</v>
      </c>
    </row>
    <row r="3" spans="1:13">
      <c r="A3" s="8" t="s">
        <v>2</v>
      </c>
      <c r="B3" s="9"/>
      <c r="C3" s="10">
        <f t="shared" ref="C3:K3" si="0">C2-B2</f>
        <v>-2.7638184288617529E-3</v>
      </c>
      <c r="D3" s="11">
        <f t="shared" si="0"/>
        <v>1.0206627075409314E-2</v>
      </c>
      <c r="E3" s="11">
        <f t="shared" si="0"/>
        <v>1.6299300434566288E-3</v>
      </c>
      <c r="F3" s="11">
        <f t="shared" si="0"/>
        <v>4.8245497753723332E-3</v>
      </c>
      <c r="G3" s="12">
        <f t="shared" si="0"/>
        <v>-2.4878377550152653E-4</v>
      </c>
      <c r="H3" s="11">
        <f t="shared" si="0"/>
        <v>4.7762013102981005E-4</v>
      </c>
      <c r="I3" s="13">
        <f t="shared" si="0"/>
        <v>-1.8077886707767221E-2</v>
      </c>
      <c r="J3" s="11">
        <f t="shared" si="0"/>
        <v>-4.2062863709748655E-3</v>
      </c>
      <c r="K3" s="11">
        <f t="shared" si="0"/>
        <v>7.4858608739079568E-3</v>
      </c>
      <c r="L3" s="3"/>
      <c r="M3" s="3"/>
    </row>
    <row r="4" spans="1:13">
      <c r="A4" s="14" t="s">
        <v>3</v>
      </c>
      <c r="B4" s="15">
        <f>'[1]IDS 2005'!K17</f>
        <v>0.17611209960411392</v>
      </c>
      <c r="C4" s="16">
        <f>'[1]2006'!K15</f>
        <v>0.17612095514055037</v>
      </c>
      <c r="D4" s="17">
        <f>'[1]2007'!K15</f>
        <v>0.18114546420315389</v>
      </c>
      <c r="E4" s="18">
        <f>'[1]2008'!K15</f>
        <v>0.18153906512467802</v>
      </c>
      <c r="F4" s="16">
        <f>'[1]2009'!K15</f>
        <v>0.18535933093142043</v>
      </c>
      <c r="G4" s="19">
        <f>'[1]2010'!K15</f>
        <v>0.18467743093635364</v>
      </c>
      <c r="H4" s="20">
        <f>'[1]2011'!K15</f>
        <v>0.18429798210650666</v>
      </c>
      <c r="I4" s="16">
        <f>'[1]2012'!K15</f>
        <v>0.17712373056029701</v>
      </c>
      <c r="J4" s="16">
        <f>'[1]2013'!K15</f>
        <v>0.17535917673650611</v>
      </c>
      <c r="K4" s="16">
        <f>'[1]2014'!K15</f>
        <v>0.17766019434846542</v>
      </c>
      <c r="M4" s="21">
        <f>AVERAGE(B4:K4)</f>
        <v>0.17993954296920456</v>
      </c>
    </row>
    <row r="5" spans="1:13">
      <c r="A5" s="22" t="s">
        <v>4</v>
      </c>
      <c r="B5" s="23"/>
      <c r="C5" s="24">
        <f>C4-B4</f>
        <v>8.855536436452871E-6</v>
      </c>
      <c r="D5" s="24">
        <f t="shared" ref="D5:K5" si="1">D4-C4</f>
        <v>5.024509062603516E-3</v>
      </c>
      <c r="E5" s="24">
        <f t="shared" si="1"/>
        <v>3.9360092152412873E-4</v>
      </c>
      <c r="F5" s="24">
        <f t="shared" si="1"/>
        <v>3.8202658067424122E-3</v>
      </c>
      <c r="G5" s="24">
        <f t="shared" si="1"/>
        <v>-6.8189999506679255E-4</v>
      </c>
      <c r="H5" s="24">
        <f t="shared" si="1"/>
        <v>-3.7944882984697337E-4</v>
      </c>
      <c r="I5" s="24">
        <f t="shared" si="1"/>
        <v>-7.1742515462096534E-3</v>
      </c>
      <c r="J5" s="24">
        <f t="shared" si="1"/>
        <v>-1.7645538237908986E-3</v>
      </c>
      <c r="K5" s="24">
        <f t="shared" si="1"/>
        <v>2.3010176119593051E-3</v>
      </c>
    </row>
    <row r="6" spans="1:13">
      <c r="A6" s="4" t="s">
        <v>5</v>
      </c>
      <c r="B6" s="6">
        <v>0.18348017</v>
      </c>
      <c r="C6" s="25">
        <v>0.16842578</v>
      </c>
      <c r="D6" s="6">
        <v>0.20515610000000001</v>
      </c>
      <c r="E6" s="6">
        <v>0.17519370000000001</v>
      </c>
      <c r="F6" s="26">
        <v>0.19368204999999999</v>
      </c>
      <c r="G6" s="6">
        <v>0.152477</v>
      </c>
      <c r="H6" s="27">
        <v>0.17393810000000001</v>
      </c>
      <c r="I6" s="6">
        <v>0.13576849999999999</v>
      </c>
      <c r="J6" s="6">
        <v>0.13858698</v>
      </c>
      <c r="K6" s="6">
        <v>0.13361991000000001</v>
      </c>
      <c r="L6" s="28"/>
    </row>
    <row r="7" spans="1:13">
      <c r="A7" s="14" t="s">
        <v>6</v>
      </c>
      <c r="B7" s="29">
        <f>((2*B9)*(1-B9))*(B6)</f>
        <v>9.1507050505686402E-2</v>
      </c>
      <c r="C7" s="29">
        <f t="shared" ref="C7:K7" si="2">((2*C9)*(1-C9))*(C6)</f>
        <v>8.37315830170096E-2</v>
      </c>
      <c r="D7" s="29">
        <f t="shared" si="2"/>
        <v>0.102125787480672</v>
      </c>
      <c r="E7" s="29">
        <f t="shared" si="2"/>
        <v>8.7208308916013999E-2</v>
      </c>
      <c r="F7" s="29">
        <f t="shared" si="2"/>
        <v>9.5777416148783989E-2</v>
      </c>
      <c r="G7" s="29">
        <f t="shared" si="2"/>
        <v>7.5777040557659991E-2</v>
      </c>
      <c r="H7" s="29">
        <f t="shared" si="2"/>
        <v>8.6319829520512009E-2</v>
      </c>
      <c r="I7" s="29">
        <f t="shared" si="2"/>
        <v>6.6942231124229992E-2</v>
      </c>
      <c r="J7" s="29">
        <f t="shared" si="2"/>
        <v>6.839926028328959E-2</v>
      </c>
      <c r="K7" s="29">
        <f t="shared" si="2"/>
        <v>6.6239547638599197E-2</v>
      </c>
      <c r="L7" s="28"/>
      <c r="M7" s="21">
        <f>AVERAGE(B7:K7)</f>
        <v>8.240280551924567E-2</v>
      </c>
    </row>
    <row r="8" spans="1:13">
      <c r="A8" s="22" t="s">
        <v>7</v>
      </c>
      <c r="B8" s="30"/>
      <c r="C8" s="30">
        <f>C7-B7</f>
        <v>-7.7754674886768016E-3</v>
      </c>
      <c r="D8" s="30">
        <f t="shared" ref="D8:K8" si="3">D7-C7</f>
        <v>1.8394204463662397E-2</v>
      </c>
      <c r="E8" s="30">
        <f t="shared" si="3"/>
        <v>-1.4917478564657999E-2</v>
      </c>
      <c r="F8" s="30">
        <f t="shared" si="3"/>
        <v>8.5691072327699902E-3</v>
      </c>
      <c r="G8" s="30">
        <f t="shared" si="3"/>
        <v>-2.0000375591123998E-2</v>
      </c>
      <c r="H8" s="30">
        <f t="shared" si="3"/>
        <v>1.0542788962852018E-2</v>
      </c>
      <c r="I8" s="30">
        <f t="shared" si="3"/>
        <v>-1.9377598396282017E-2</v>
      </c>
      <c r="J8" s="30">
        <f t="shared" si="3"/>
        <v>1.4570291590595974E-3</v>
      </c>
      <c r="K8" s="30">
        <f t="shared" si="3"/>
        <v>-2.1597126446903925E-3</v>
      </c>
      <c r="L8" s="31"/>
      <c r="M8" s="32"/>
    </row>
    <row r="9" spans="1:13">
      <c r="A9" s="33" t="s">
        <v>8</v>
      </c>
      <c r="B9" s="34">
        <v>0.4748</v>
      </c>
      <c r="C9" s="34">
        <v>0.4622</v>
      </c>
      <c r="D9" s="34">
        <v>0.46679999999999999</v>
      </c>
      <c r="E9" s="34">
        <v>0.4667</v>
      </c>
      <c r="F9" s="34">
        <v>0.4476</v>
      </c>
      <c r="G9" s="34">
        <v>0.46110000000000001</v>
      </c>
      <c r="H9" s="34">
        <v>0.45679999999999998</v>
      </c>
      <c r="I9" s="34">
        <v>0.44109999999999999</v>
      </c>
      <c r="J9" s="34">
        <v>0.44319999999999998</v>
      </c>
      <c r="K9" s="34">
        <v>0.45379999999999998</v>
      </c>
      <c r="L9" s="28"/>
    </row>
    <row r="10" spans="1:13">
      <c r="A10" s="35" t="s">
        <v>9</v>
      </c>
      <c r="B10" s="36">
        <v>3.670176E-2</v>
      </c>
      <c r="C10" s="36">
        <v>3.053579E-2</v>
      </c>
      <c r="D10" s="36">
        <v>3.033143E-2</v>
      </c>
      <c r="E10" s="36">
        <v>2.7772129999999999E-2</v>
      </c>
      <c r="F10" s="37">
        <v>3.2079080000000003E-2</v>
      </c>
      <c r="G10" s="36">
        <v>3.3434140000000001E-2</v>
      </c>
      <c r="H10" s="38">
        <v>4.8790220000000002E-2</v>
      </c>
      <c r="I10" s="36">
        <v>2.3090099999999999E-2</v>
      </c>
      <c r="J10" s="36">
        <v>3.8580419999999997E-2</v>
      </c>
      <c r="K10" s="36">
        <v>4.1549709999999997E-2</v>
      </c>
      <c r="M10">
        <f>AVERAGE(B10:K10)</f>
        <v>3.4286478000000002E-2</v>
      </c>
    </row>
    <row r="11" spans="1:13">
      <c r="A11" s="35" t="s">
        <v>10</v>
      </c>
      <c r="B11" s="36">
        <v>0.57426505000000005</v>
      </c>
      <c r="C11" s="36">
        <v>0.54284120000000002</v>
      </c>
      <c r="D11" s="36">
        <v>0.63770621999999999</v>
      </c>
      <c r="E11" s="36">
        <v>0.58712522</v>
      </c>
      <c r="F11" s="37">
        <v>0.55738825999999997</v>
      </c>
      <c r="G11" s="36">
        <v>0.64629928000000003</v>
      </c>
      <c r="H11" s="38">
        <v>0.59499833999999996</v>
      </c>
      <c r="I11" s="36">
        <v>0.61836444000000002</v>
      </c>
      <c r="J11" s="36">
        <v>0.60662355000000001</v>
      </c>
      <c r="K11" s="36">
        <v>0.50709177999999999</v>
      </c>
      <c r="M11">
        <f t="shared" ref="M11:M20" si="4">AVERAGE(B11:K11)</f>
        <v>0.58727033399999995</v>
      </c>
    </row>
    <row r="12" spans="1:13">
      <c r="A12" s="39" t="s">
        <v>11</v>
      </c>
      <c r="B12" s="36">
        <v>9.1320399999999996E-2</v>
      </c>
      <c r="C12" s="36">
        <v>8.3323480000000005E-2</v>
      </c>
      <c r="D12" s="36">
        <v>8.8269239999999999E-2</v>
      </c>
      <c r="E12" s="36">
        <v>7.6814140000000003E-2</v>
      </c>
      <c r="F12" s="37">
        <v>8.9303969999999996E-2</v>
      </c>
      <c r="G12" s="36">
        <v>9.5164009999999993E-2</v>
      </c>
      <c r="H12" s="38">
        <v>8.0374340000000002E-2</v>
      </c>
      <c r="I12" s="36">
        <v>8.9575420000000003E-2</v>
      </c>
      <c r="J12" s="36">
        <v>8.5551959999999996E-2</v>
      </c>
      <c r="K12" s="36">
        <v>8.7608599999999995E-2</v>
      </c>
      <c r="M12">
        <f t="shared" si="4"/>
        <v>8.6730555999999986E-2</v>
      </c>
    </row>
    <row r="13" spans="1:13">
      <c r="A13" s="39" t="s">
        <v>12</v>
      </c>
      <c r="B13" s="36">
        <v>0.82096106999999996</v>
      </c>
      <c r="C13" s="36">
        <v>0.79123920999999997</v>
      </c>
      <c r="D13" s="36">
        <v>0.71665699000000005</v>
      </c>
      <c r="E13" s="36">
        <v>0.81041587999999998</v>
      </c>
      <c r="F13" s="37">
        <v>0.79187974000000005</v>
      </c>
      <c r="G13" s="36">
        <v>0.76689496000000001</v>
      </c>
      <c r="H13" s="38">
        <v>0.79935352000000004</v>
      </c>
      <c r="I13" s="36">
        <v>0.76480603999999996</v>
      </c>
      <c r="J13" s="36">
        <v>0.76054971999999998</v>
      </c>
      <c r="K13" s="36">
        <v>0.73563140999999999</v>
      </c>
      <c r="M13">
        <f t="shared" si="4"/>
        <v>0.77583885400000008</v>
      </c>
    </row>
    <row r="14" spans="1:13">
      <c r="A14" s="39" t="s">
        <v>13</v>
      </c>
      <c r="B14" s="36">
        <v>0.17693253</v>
      </c>
      <c r="C14" s="36">
        <v>0.17849256999999999</v>
      </c>
      <c r="D14" s="36">
        <v>0.17537885</v>
      </c>
      <c r="E14" s="36">
        <v>0.17546956999999999</v>
      </c>
      <c r="F14" s="37">
        <v>0.17463122</v>
      </c>
      <c r="G14" s="36">
        <v>0.18582065</v>
      </c>
      <c r="H14" s="38">
        <v>0.18174320999999999</v>
      </c>
      <c r="I14" s="36">
        <v>0.17893244999999999</v>
      </c>
      <c r="J14" s="36">
        <v>0.1852838</v>
      </c>
      <c r="K14" s="36">
        <v>0.18018233</v>
      </c>
      <c r="M14">
        <f t="shared" si="4"/>
        <v>0.17928671800000001</v>
      </c>
    </row>
    <row r="15" spans="1:13">
      <c r="A15" s="39" t="s">
        <v>14</v>
      </c>
      <c r="B15" s="36">
        <v>0.10745172</v>
      </c>
      <c r="C15" s="36">
        <v>8.4259490000000006E-2</v>
      </c>
      <c r="D15" s="36">
        <v>0.11230917999999999</v>
      </c>
      <c r="E15" s="36">
        <v>0.10969101000000001</v>
      </c>
      <c r="F15" s="37">
        <v>0.11678255999999999</v>
      </c>
      <c r="G15" s="36">
        <v>0.10872510000000001</v>
      </c>
      <c r="H15" s="38">
        <v>9.5704910000000004E-2</v>
      </c>
      <c r="I15" s="36">
        <v>6.818631E-2</v>
      </c>
      <c r="J15" s="36">
        <v>7.8290750000000006E-2</v>
      </c>
      <c r="K15" s="36">
        <v>6.9464369999999998E-2</v>
      </c>
      <c r="M15">
        <f t="shared" si="4"/>
        <v>9.5086540000000011E-2</v>
      </c>
    </row>
    <row r="16" spans="1:13">
      <c r="A16" s="39" t="s">
        <v>15</v>
      </c>
      <c r="B16" s="36">
        <v>0.69111723999999997</v>
      </c>
      <c r="C16" s="36">
        <v>0.68641096000000001</v>
      </c>
      <c r="D16" s="36">
        <v>0.70793368999999995</v>
      </c>
      <c r="E16" s="36">
        <v>0.66774571999999999</v>
      </c>
      <c r="F16" s="37">
        <v>0.69272138999999999</v>
      </c>
      <c r="G16" s="36">
        <v>0.68215148000000003</v>
      </c>
      <c r="H16" s="38">
        <v>0.67121143000000005</v>
      </c>
      <c r="I16" s="36">
        <v>0.68553185000000005</v>
      </c>
      <c r="J16" s="36">
        <v>0.65790422999999998</v>
      </c>
      <c r="K16" s="36">
        <v>0.67146364999999997</v>
      </c>
      <c r="L16" s="28"/>
      <c r="M16">
        <f t="shared" si="4"/>
        <v>0.68141916400000002</v>
      </c>
    </row>
    <row r="17" spans="1:13">
      <c r="A17" s="39" t="s">
        <v>16</v>
      </c>
      <c r="B17" s="36">
        <v>0.27652082</v>
      </c>
      <c r="C17" s="36">
        <v>0.2628781</v>
      </c>
      <c r="D17" s="36">
        <v>0.21796352999999999</v>
      </c>
      <c r="E17" s="36">
        <v>0.21823474000000001</v>
      </c>
      <c r="F17" s="37">
        <v>0.22397073000000001</v>
      </c>
      <c r="G17" s="36">
        <v>0.21871487000000001</v>
      </c>
      <c r="H17" s="38">
        <v>0.22161566999999999</v>
      </c>
      <c r="I17" s="36">
        <v>0.18147903000000001</v>
      </c>
      <c r="J17" s="36">
        <v>0.20048468999999999</v>
      </c>
      <c r="K17" s="36">
        <v>0.18362629</v>
      </c>
      <c r="L17" s="28"/>
      <c r="M17">
        <f t="shared" si="4"/>
        <v>0.22054884700000002</v>
      </c>
    </row>
    <row r="18" spans="1:13">
      <c r="A18" s="39" t="s">
        <v>17</v>
      </c>
      <c r="B18" s="36">
        <v>8.7022000000000002E-2</v>
      </c>
      <c r="C18" s="36">
        <v>9.4623349999999995E-2</v>
      </c>
      <c r="D18" s="36">
        <v>0.10134931</v>
      </c>
      <c r="E18" s="36">
        <v>8.8998999999999995E-2</v>
      </c>
      <c r="F18" s="37">
        <v>8.5007630000000001E-2</v>
      </c>
      <c r="G18" s="36">
        <v>9.1382840000000007E-2</v>
      </c>
      <c r="H18" s="38">
        <v>9.2287709999999995E-2</v>
      </c>
      <c r="I18" s="36">
        <v>7.1819149999999998E-2</v>
      </c>
      <c r="J18" s="36">
        <v>9.7808539999999999E-2</v>
      </c>
      <c r="K18" s="36">
        <v>7.1496169999999998E-2</v>
      </c>
      <c r="L18" s="28"/>
      <c r="M18">
        <f t="shared" si="4"/>
        <v>8.8179569999999999E-2</v>
      </c>
    </row>
    <row r="19" spans="1:13">
      <c r="A19" s="39" t="s">
        <v>18</v>
      </c>
      <c r="B19" s="36">
        <v>0.68366970000000005</v>
      </c>
      <c r="C19" s="36">
        <v>0.66801699999999997</v>
      </c>
      <c r="D19" s="36">
        <v>0.68586234999999995</v>
      </c>
      <c r="E19" s="36">
        <v>0.66252058000000003</v>
      </c>
      <c r="F19" s="37">
        <v>0.69154667000000003</v>
      </c>
      <c r="G19" s="36">
        <v>0.67850288999999997</v>
      </c>
      <c r="H19" s="38">
        <v>0.67482964999999995</v>
      </c>
      <c r="I19" s="36">
        <v>0.68104067000000001</v>
      </c>
      <c r="J19" s="36">
        <v>0.63700813999999994</v>
      </c>
      <c r="K19" s="36">
        <v>0.65532431999999996</v>
      </c>
      <c r="L19" s="28"/>
      <c r="M19">
        <f t="shared" si="4"/>
        <v>0.67183219699999985</v>
      </c>
    </row>
    <row r="20" spans="1:13">
      <c r="A20" s="39" t="s">
        <v>19</v>
      </c>
      <c r="B20" s="36">
        <v>0.42616073999999998</v>
      </c>
      <c r="C20" s="36">
        <v>0.40231836999999998</v>
      </c>
      <c r="D20" s="36">
        <v>0.38120410999999998</v>
      </c>
      <c r="E20" s="36">
        <v>0.40276273000000001</v>
      </c>
      <c r="F20" s="37">
        <v>0.39455846999999999</v>
      </c>
      <c r="G20" s="36">
        <v>0.38993514000000001</v>
      </c>
      <c r="H20" s="38">
        <v>0.39429987999999999</v>
      </c>
      <c r="I20" s="36">
        <v>0.35360792000000002</v>
      </c>
      <c r="J20" s="36">
        <v>0.35972272999999999</v>
      </c>
      <c r="K20" s="36">
        <v>0.36964665000000002</v>
      </c>
      <c r="L20" s="28"/>
      <c r="M20">
        <f t="shared" si="4"/>
        <v>0.38742167400000005</v>
      </c>
    </row>
    <row r="21" spans="1:13">
      <c r="A21" s="50" t="s">
        <v>20</v>
      </c>
      <c r="B21" s="51"/>
      <c r="C21" s="51"/>
      <c r="D21" s="51"/>
      <c r="E21" s="51"/>
      <c r="F21" s="51"/>
      <c r="G21" s="51"/>
      <c r="H21" s="51"/>
      <c r="I21" s="51"/>
      <c r="J21" s="51"/>
      <c r="K21" s="52"/>
      <c r="L21" s="28"/>
    </row>
    <row r="22" spans="1:13">
      <c r="A22" s="40" t="s">
        <v>21</v>
      </c>
      <c r="B22" s="29">
        <v>0.1974427</v>
      </c>
      <c r="C22" s="41">
        <v>0.17723425000000001</v>
      </c>
      <c r="D22" s="29">
        <v>0.19010824000000001</v>
      </c>
      <c r="E22" s="29">
        <v>0.17705391000000001</v>
      </c>
      <c r="F22" s="42">
        <v>0.1671079</v>
      </c>
      <c r="G22" s="29">
        <v>0.19545947</v>
      </c>
      <c r="H22" s="43">
        <v>0.17187094</v>
      </c>
      <c r="I22" s="29">
        <v>0.1414068</v>
      </c>
      <c r="J22" s="29">
        <v>0.15527429000000001</v>
      </c>
      <c r="K22" s="29">
        <v>0.10541114</v>
      </c>
      <c r="L22" s="28"/>
      <c r="M22">
        <f>AVERAGE(B22:K22)</f>
        <v>0.16783696399999998</v>
      </c>
    </row>
    <row r="23" spans="1:13">
      <c r="A23" s="40" t="s">
        <v>22</v>
      </c>
      <c r="B23" s="29">
        <v>0.23103351</v>
      </c>
      <c r="C23" s="41">
        <v>0.24360325999999999</v>
      </c>
      <c r="D23" s="29">
        <v>0.3083167</v>
      </c>
      <c r="E23" s="29">
        <v>0.21683057</v>
      </c>
      <c r="F23" s="42">
        <v>0.24256764</v>
      </c>
      <c r="G23" s="29">
        <v>0.24721508</v>
      </c>
      <c r="H23" s="43">
        <v>0.28157896999999998</v>
      </c>
      <c r="I23" s="29">
        <v>0.23041312</v>
      </c>
      <c r="J23" s="29">
        <v>0.19630550999999999</v>
      </c>
      <c r="K23" s="29">
        <v>0.19603931999999999</v>
      </c>
      <c r="L23" s="28"/>
      <c r="M23">
        <f>AVERAGE(B23:K23)</f>
        <v>0.23939036800000002</v>
      </c>
    </row>
    <row r="24" spans="1:13">
      <c r="A24" s="40" t="s">
        <v>23</v>
      </c>
      <c r="B24" s="29">
        <v>0.2100042</v>
      </c>
      <c r="C24" s="41">
        <v>0.25482494999999999</v>
      </c>
      <c r="D24" s="29">
        <v>0.25953351000000002</v>
      </c>
      <c r="E24" s="29">
        <v>0.19305742000000001</v>
      </c>
      <c r="F24" s="42">
        <v>0.30101442</v>
      </c>
      <c r="G24" s="29">
        <v>0.22855429999999999</v>
      </c>
      <c r="H24" s="43">
        <v>0.21722035000000001</v>
      </c>
      <c r="I24" s="29">
        <v>0.20255160999999999</v>
      </c>
      <c r="J24" s="29">
        <v>0.19103898</v>
      </c>
      <c r="K24" s="29">
        <v>0.15455909000000001</v>
      </c>
      <c r="L24" s="28"/>
      <c r="M24">
        <f>AVERAGE(B24:K24)</f>
        <v>0.22123588300000002</v>
      </c>
    </row>
    <row r="25" spans="1:13">
      <c r="A25" s="40" t="s">
        <v>24</v>
      </c>
      <c r="B25" s="29">
        <v>0.17754945999999999</v>
      </c>
      <c r="C25" s="41">
        <v>0.18863042999999999</v>
      </c>
      <c r="D25" s="29">
        <v>0.23048263999999999</v>
      </c>
      <c r="E25" s="29">
        <v>0.2295152</v>
      </c>
      <c r="F25" s="42">
        <v>0.21858559</v>
      </c>
      <c r="G25" s="29">
        <v>0.16121235</v>
      </c>
      <c r="H25" s="43">
        <v>0.18154855</v>
      </c>
      <c r="I25" s="29">
        <v>0.16107562</v>
      </c>
      <c r="J25" s="29">
        <v>0.14544578999999999</v>
      </c>
      <c r="K25" s="29">
        <v>0.17040763</v>
      </c>
      <c r="L25" s="28"/>
      <c r="M25">
        <f>AVERAGE(B25:K25)</f>
        <v>0.18644532599999999</v>
      </c>
    </row>
    <row r="26" spans="1:13">
      <c r="A26" s="40" t="s">
        <v>25</v>
      </c>
      <c r="B26" s="29">
        <v>0.19502449999999999</v>
      </c>
      <c r="C26" s="41">
        <v>0.16905971</v>
      </c>
      <c r="D26" s="29">
        <v>0.20725236999999999</v>
      </c>
      <c r="E26" s="29">
        <v>0.17060379000000001</v>
      </c>
      <c r="F26" s="42">
        <v>0.19030105</v>
      </c>
      <c r="G26" s="29">
        <v>0.15616651000000001</v>
      </c>
      <c r="H26" s="43">
        <v>0.17394693</v>
      </c>
      <c r="I26" s="29">
        <v>0.12870377</v>
      </c>
      <c r="J26" s="29">
        <v>0.14050608000000001</v>
      </c>
      <c r="K26" s="29">
        <v>0.14151575</v>
      </c>
      <c r="L26" s="28"/>
      <c r="M26">
        <f>AVERAGE(B26:K26)</f>
        <v>0.16730804599999999</v>
      </c>
    </row>
    <row r="27" spans="1:13">
      <c r="A27" s="50" t="s">
        <v>26</v>
      </c>
      <c r="B27" s="51"/>
      <c r="C27" s="51"/>
      <c r="D27" s="51"/>
      <c r="E27" s="51"/>
      <c r="F27" s="51"/>
      <c r="G27" s="51"/>
      <c r="H27" s="51"/>
      <c r="I27" s="51"/>
      <c r="J27" s="51"/>
      <c r="K27" s="52"/>
      <c r="L27" s="28"/>
    </row>
    <row r="28" spans="1:13">
      <c r="A28" s="33" t="s">
        <v>21</v>
      </c>
      <c r="B28" s="29">
        <f>((2*B34)*(1-B34))*B22</f>
        <v>9.7285511145913994E-2</v>
      </c>
      <c r="C28" s="29">
        <f>((2*C34)*(1-C34))*C22</f>
        <v>8.6939269623360002E-2</v>
      </c>
      <c r="D28" s="29">
        <f t="shared" ref="D28:K28" si="5">((2*D34)*(1-D34))*D22</f>
        <v>9.4367353983000002E-2</v>
      </c>
      <c r="E28" s="29">
        <f t="shared" si="5"/>
        <v>8.7711090582720003E-2</v>
      </c>
      <c r="F28" s="29">
        <f t="shared" si="5"/>
        <v>8.284367123968199E-2</v>
      </c>
      <c r="G28" s="29">
        <f t="shared" si="5"/>
        <v>9.7425439787914597E-2</v>
      </c>
      <c r="H28" s="29">
        <f t="shared" si="5"/>
        <v>8.5825331664229204E-2</v>
      </c>
      <c r="I28" s="29">
        <f t="shared" si="5"/>
        <v>7.0148381138135998E-2</v>
      </c>
      <c r="J28" s="29">
        <f t="shared" si="5"/>
        <v>7.690966631843521E-2</v>
      </c>
      <c r="K28" s="29">
        <f t="shared" si="5"/>
        <v>5.2315759604280004E-2</v>
      </c>
      <c r="L28" s="28"/>
      <c r="M28">
        <f>AVERAGE(B28:K28)</f>
        <v>8.3177147508767119E-2</v>
      </c>
    </row>
    <row r="29" spans="1:13">
      <c r="A29" s="40" t="s">
        <v>22</v>
      </c>
      <c r="B29" s="29">
        <f t="shared" ref="B29:K32" si="6">((2*B35)*(1-B35))*B23</f>
        <v>0.11224864276027381</v>
      </c>
      <c r="C29" s="29">
        <f t="shared" si="6"/>
        <v>0.1182066256581588</v>
      </c>
      <c r="D29" s="29">
        <f t="shared" si="6"/>
        <v>0.14859323356499998</v>
      </c>
      <c r="E29" s="29">
        <f t="shared" si="6"/>
        <v>0.10350582458050561</v>
      </c>
      <c r="F29" s="29">
        <f t="shared" si="6"/>
        <v>0.11603659681152001</v>
      </c>
      <c r="G29" s="29">
        <f t="shared" si="6"/>
        <v>0.11834174013276158</v>
      </c>
      <c r="H29" s="29">
        <f t="shared" si="6"/>
        <v>0.13294807384343998</v>
      </c>
      <c r="I29" s="29">
        <f t="shared" si="6"/>
        <v>0.11058907646693761</v>
      </c>
      <c r="J29" s="29">
        <f t="shared" si="6"/>
        <v>9.2395031943385802E-2</v>
      </c>
      <c r="K29" s="29">
        <f t="shared" si="6"/>
        <v>9.2950988886458405E-2</v>
      </c>
      <c r="L29" s="28"/>
      <c r="M29">
        <f>AVERAGE(B29:K29)</f>
        <v>0.11458158346484415</v>
      </c>
    </row>
    <row r="30" spans="1:13">
      <c r="A30" s="40" t="s">
        <v>23</v>
      </c>
      <c r="B30" s="29">
        <f t="shared" si="6"/>
        <v>0.10500115498109999</v>
      </c>
      <c r="C30" s="29">
        <f t="shared" si="6"/>
        <v>0.12729626972630101</v>
      </c>
      <c r="D30" s="29">
        <f t="shared" si="6"/>
        <v>0.12976324610694481</v>
      </c>
      <c r="E30" s="29">
        <f t="shared" si="6"/>
        <v>9.6133328403840021E-2</v>
      </c>
      <c r="F30" s="29">
        <f t="shared" si="6"/>
        <v>0.15020782707815639</v>
      </c>
      <c r="G30" s="29">
        <f t="shared" si="6"/>
        <v>0.114157186419016</v>
      </c>
      <c r="H30" s="29">
        <f t="shared" si="6"/>
        <v>0.10852982084812801</v>
      </c>
      <c r="I30" s="29">
        <f t="shared" si="6"/>
        <v>0.10079083162914479</v>
      </c>
      <c r="J30" s="29">
        <f t="shared" si="6"/>
        <v>9.5514538269638391E-2</v>
      </c>
      <c r="K30" s="29">
        <f t="shared" si="6"/>
        <v>7.717939070968001E-2</v>
      </c>
      <c r="L30" s="28"/>
      <c r="M30">
        <f>AVERAGE(B30:K30)</f>
        <v>0.11045735941719495</v>
      </c>
    </row>
    <row r="31" spans="1:13">
      <c r="A31" s="40" t="s">
        <v>24</v>
      </c>
      <c r="B31" s="29">
        <f t="shared" si="6"/>
        <v>8.8486300902230003E-2</v>
      </c>
      <c r="C31" s="29">
        <f t="shared" si="6"/>
        <v>9.4313992674813593E-2</v>
      </c>
      <c r="D31" s="29">
        <f t="shared" si="6"/>
        <v>0.1149127024615408</v>
      </c>
      <c r="E31" s="29">
        <f t="shared" si="6"/>
        <v>0.114729672590464</v>
      </c>
      <c r="F31" s="29">
        <f t="shared" si="6"/>
        <v>0.10928580026112</v>
      </c>
      <c r="G31" s="29">
        <f t="shared" si="6"/>
        <v>8.0188312588800006E-2</v>
      </c>
      <c r="H31" s="29">
        <f t="shared" si="6"/>
        <v>9.0773752140176009E-2</v>
      </c>
      <c r="I31" s="29">
        <f t="shared" si="6"/>
        <v>8.0530075148727606E-2</v>
      </c>
      <c r="J31" s="29">
        <f t="shared" si="6"/>
        <v>7.2625478318773792E-2</v>
      </c>
      <c r="K31" s="29">
        <f t="shared" si="6"/>
        <v>8.5197513325842592E-2</v>
      </c>
      <c r="L31" s="28"/>
      <c r="M31">
        <f>AVERAGE(B31:K31)</f>
        <v>9.3104360041248835E-2</v>
      </c>
    </row>
    <row r="32" spans="1:13">
      <c r="A32" s="40" t="s">
        <v>25</v>
      </c>
      <c r="B32" s="29">
        <f t="shared" si="6"/>
        <v>9.6840488109749989E-2</v>
      </c>
      <c r="C32" s="29">
        <f t="shared" si="6"/>
        <v>8.3646954189301792E-2</v>
      </c>
      <c r="D32" s="29">
        <f t="shared" si="6"/>
        <v>0.10219305973173438</v>
      </c>
      <c r="E32" s="29">
        <f t="shared" si="6"/>
        <v>8.4169850139379207E-2</v>
      </c>
      <c r="F32" s="29">
        <f t="shared" si="6"/>
        <v>9.3567125113474994E-2</v>
      </c>
      <c r="G32" s="29">
        <f t="shared" si="6"/>
        <v>7.7192618653488809E-2</v>
      </c>
      <c r="H32" s="29">
        <f t="shared" si="6"/>
        <v>8.6272107499301393E-2</v>
      </c>
      <c r="I32" s="29">
        <f t="shared" si="6"/>
        <v>6.3390928597596596E-2</v>
      </c>
      <c r="J32" s="29">
        <f t="shared" si="6"/>
        <v>6.9028951031040009E-2</v>
      </c>
      <c r="K32" s="29">
        <f t="shared" si="6"/>
        <v>6.9327091330884993E-2</v>
      </c>
      <c r="L32" s="28"/>
      <c r="M32">
        <f>AVERAGE(B32:K32)</f>
        <v>8.2562917439595207E-2</v>
      </c>
    </row>
    <row r="33" spans="1:13">
      <c r="A33" s="50" t="s">
        <v>27</v>
      </c>
      <c r="B33" s="51"/>
      <c r="C33" s="51"/>
      <c r="D33" s="51"/>
      <c r="E33" s="51"/>
      <c r="F33" s="51"/>
      <c r="G33" s="51"/>
      <c r="H33" s="51"/>
      <c r="I33" s="51"/>
      <c r="J33" s="51"/>
      <c r="K33" s="52"/>
      <c r="L33" s="31"/>
    </row>
    <row r="34" spans="1:13">
      <c r="A34" s="33" t="s">
        <v>28</v>
      </c>
      <c r="B34" s="44">
        <v>0.56030000000000002</v>
      </c>
      <c r="C34" s="45">
        <v>0.56879999999999997</v>
      </c>
      <c r="D34" s="44">
        <v>0.54249999999999998</v>
      </c>
      <c r="E34" s="44">
        <v>0.54800000000000004</v>
      </c>
      <c r="F34" s="44">
        <v>0.54610000000000003</v>
      </c>
      <c r="G34" s="44">
        <v>0.52790000000000004</v>
      </c>
      <c r="H34" s="44">
        <v>0.51790000000000003</v>
      </c>
      <c r="I34" s="44">
        <v>0.54430000000000001</v>
      </c>
      <c r="J34" s="44">
        <v>0.5484</v>
      </c>
      <c r="K34" s="44">
        <v>0.54300000000000004</v>
      </c>
      <c r="L34" s="31"/>
    </row>
    <row r="35" spans="1:13">
      <c r="A35" s="40" t="s">
        <v>22</v>
      </c>
      <c r="B35" s="44">
        <v>0.41589999999999999</v>
      </c>
      <c r="C35" s="45">
        <v>0.41410000000000002</v>
      </c>
      <c r="D35" s="44">
        <v>0.40500000000000003</v>
      </c>
      <c r="E35" s="44">
        <v>0.39360000000000001</v>
      </c>
      <c r="F35" s="44">
        <v>0.39600000000000002</v>
      </c>
      <c r="G35" s="44">
        <v>0.39679999999999999</v>
      </c>
      <c r="H35" s="44">
        <v>0.38200000000000001</v>
      </c>
      <c r="I35" s="44">
        <v>0.39989999999999998</v>
      </c>
      <c r="J35" s="44">
        <v>0.37890000000000001</v>
      </c>
      <c r="K35" s="44">
        <v>0.38629999999999998</v>
      </c>
      <c r="L35" s="31"/>
    </row>
    <row r="36" spans="1:13">
      <c r="A36" s="40" t="s">
        <v>23</v>
      </c>
      <c r="B36" s="44">
        <v>0.50149999999999995</v>
      </c>
      <c r="C36" s="45">
        <v>0.5151</v>
      </c>
      <c r="D36" s="44">
        <v>0.49740000000000001</v>
      </c>
      <c r="E36" s="44">
        <v>0.46800000000000003</v>
      </c>
      <c r="F36" s="44">
        <v>0.47770000000000001</v>
      </c>
      <c r="G36" s="44">
        <v>0.48380000000000001</v>
      </c>
      <c r="H36" s="44">
        <v>0.4864</v>
      </c>
      <c r="I36" s="44">
        <v>0.46539999999999998</v>
      </c>
      <c r="J36" s="44">
        <v>0.50360000000000005</v>
      </c>
      <c r="K36" s="44">
        <v>0.48199999999999998</v>
      </c>
      <c r="L36" s="31"/>
    </row>
    <row r="37" spans="1:13">
      <c r="A37" s="40" t="s">
        <v>24</v>
      </c>
      <c r="B37" s="44">
        <v>0.52849999999999997</v>
      </c>
      <c r="C37" s="45">
        <v>0.49819999999999998</v>
      </c>
      <c r="D37" s="44">
        <v>0.52669999999999995</v>
      </c>
      <c r="E37" s="44">
        <v>0.50780000000000003</v>
      </c>
      <c r="F37" s="44">
        <v>0.496</v>
      </c>
      <c r="G37" s="44">
        <v>0.53600000000000003</v>
      </c>
      <c r="H37" s="44">
        <v>0.50119999999999998</v>
      </c>
      <c r="I37" s="44">
        <v>0.49509999999999998</v>
      </c>
      <c r="J37" s="44">
        <v>0.51829999999999998</v>
      </c>
      <c r="K37" s="44">
        <v>0.49569999999999997</v>
      </c>
      <c r="L37" s="31"/>
    </row>
    <row r="38" spans="1:13">
      <c r="A38" s="40" t="s">
        <v>25</v>
      </c>
      <c r="B38" s="44">
        <v>0.45850000000000002</v>
      </c>
      <c r="C38" s="45">
        <v>0.44890000000000002</v>
      </c>
      <c r="D38" s="44">
        <v>0.44119999999999998</v>
      </c>
      <c r="E38" s="44">
        <v>0.44240000000000002</v>
      </c>
      <c r="F38" s="44">
        <v>0.4355</v>
      </c>
      <c r="G38" s="44">
        <v>0.4466</v>
      </c>
      <c r="H38" s="44">
        <v>0.4551</v>
      </c>
      <c r="I38" s="44">
        <v>0.43890000000000001</v>
      </c>
      <c r="J38" s="44">
        <v>0.434</v>
      </c>
      <c r="K38" s="44">
        <v>0.4289</v>
      </c>
      <c r="L38" s="28"/>
    </row>
    <row r="39" spans="1:13">
      <c r="A39" s="46"/>
      <c r="B39" s="47"/>
      <c r="C39" s="47"/>
      <c r="D39" s="47"/>
      <c r="E39" s="48"/>
      <c r="F39" s="48"/>
      <c r="G39" s="48"/>
      <c r="H39" s="47"/>
      <c r="I39" s="47"/>
      <c r="J39" s="47"/>
      <c r="K39" s="47"/>
      <c r="L39" s="28"/>
      <c r="M39" s="49"/>
    </row>
  </sheetData>
  <mergeCells count="3">
    <mergeCell ref="A21:K21"/>
    <mergeCell ref="A27:K27"/>
    <mergeCell ref="A33:K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2015-10-12T18:53:08Z</dcterms:created>
  <dcterms:modified xsi:type="dcterms:W3CDTF">2015-10-12T19:39:25Z</dcterms:modified>
</cp:coreProperties>
</file>